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mc:AlternateContent xmlns:mc="http://schemas.openxmlformats.org/markup-compatibility/2006">
    <mc:Choice Requires="x15">
      <x15ac:absPath xmlns:x15ac="http://schemas.microsoft.com/office/spreadsheetml/2010/11/ac" url="C:\Users\wsgtyc\Documents\Website\Content management\2024\CDF\"/>
    </mc:Choice>
  </mc:AlternateContent>
  <xr:revisionPtr revIDLastSave="0" documentId="8_{C9FB2748-359A-4A2C-AC74-456C1D423AA3}" xr6:coauthVersionLast="47" xr6:coauthVersionMax="47" xr10:uidLastSave="{00000000-0000-0000-0000-000000000000}"/>
  <bookViews>
    <workbookView xWindow="-110" yWindow="-110" windowWidth="19420" windowHeight="10420" xr2:uid="{0E0A3EDB-3F0C-416B-92CD-56DBE78E6FF0}"/>
  </bookViews>
  <sheets>
    <sheet name="Instructions" sheetId="12" r:id="rId1"/>
    <sheet name="A. Applicant Profile" sheetId="13" r:id="rId2"/>
    <sheet name="B. Summary of experience" sheetId="21" r:id="rId3"/>
    <sheet name="C. Referee Details" sheetId="18" r:id="rId4"/>
    <sheet name="D. Declaration" sheetId="11" r:id="rId5"/>
    <sheet name="Tracking sheet (Clients)" sheetId="1" r:id="rId6"/>
    <sheet name="Tracking sheet (Development)"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1" l="1"/>
  <c r="C27" i="21"/>
  <c r="C19" i="21"/>
  <c r="B42" i="21"/>
  <c r="B36" i="21"/>
  <c r="B10" i="21"/>
  <c r="C22" i="21"/>
  <c r="B11" i="21"/>
  <c r="C10" i="21"/>
  <c r="B45" i="21"/>
  <c r="B44" i="21"/>
  <c r="B43" i="21"/>
  <c r="B37" i="21"/>
  <c r="C29" i="21"/>
  <c r="C28" i="21"/>
  <c r="C26" i="21"/>
  <c r="C25" i="21"/>
  <c r="C24" i="21"/>
  <c r="C21" i="21"/>
  <c r="C20" i="21"/>
  <c r="C18" i="21"/>
  <c r="C12" i="21"/>
  <c r="B12" i="21"/>
  <c r="C11" i="21"/>
  <c r="D12" i="21" l="1"/>
  <c r="B46" i="21"/>
  <c r="B38" i="21"/>
  <c r="D10" i="21"/>
  <c r="B13" i="21"/>
  <c r="C30" i="21"/>
  <c r="D11" i="21"/>
  <c r="C13" i="21"/>
  <c r="D13"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tc={7CA8E640-0795-43CF-8A7C-7362AAA7A94A}</author>
    <author>tc={85E5B27E-A0CE-4CEE-877C-CC8497804071}</author>
    <author>tc={E1E031B1-BD81-409D-85C5-F720F998A47D}</author>
  </authors>
  <commentList>
    <comment ref="C2" authorId="0" shapeId="0" xr:uid="{7CA8E640-0795-43CF-8A7C-7362AAA7A94A}">
      <text>
        <t>[Threaded comment]
Your version of Excel allows you to read this threaded comment; however, any edits to it will get removed if the file is opened in a newer version of Excel. Learn more: https://go.microsoft.com/fwlink/?linkid=870924
Comment:
    Did you deliver career advisory 1-on-1 to an individual, in a group setting or through a workshop?</t>
      </text>
    </comment>
    <comment ref="D2" authorId="1" shapeId="0" xr:uid="{85E5B27E-A0CE-4CEE-877C-CC8497804071}">
      <text>
        <t>[Threaded comment]
Your version of Excel allows you to read this threaded comment; however, any edits to it will get removed if the file is opened in a newer version of Excel. Learn more: https://go.microsoft.com/fwlink/?linkid=870924
Comment:
    Did you deliver career advisory as an employee of your organisation, in a self-employed capacity, or pro-bono?</t>
      </text>
    </comment>
    <comment ref="M2" authorId="2" shapeId="0" xr:uid="{E1E031B1-BD81-409D-85C5-F720F998A47D}">
      <text>
        <t>[Threaded comment]
Your version of Excel allows you to read this threaded comment; however, any edits to it will get removed if the file is opened in a newer version of Excel. Learn more: https://go.microsoft.com/fwlink/?linkid=870924
Comment:
    Which organisation were you working for when you saw this client?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tc={F886D772-FBB6-4FCD-AF5D-544CE9E5035A}</author>
    <author>tc={BA5964DC-4065-4262-A8D2-A2C0E46AF1DF}</author>
    <author>tc={7635313D-99A8-4D3D-81AB-09450FCAAE12}</author>
  </authors>
  <commentList>
    <comment ref="A2" authorId="0" shapeId="0" xr:uid="{F886D772-FBB6-4FCD-AF5D-544CE9E5035A}">
      <text>
        <t>[Threaded comment]
Your version of Excel allows you to read this threaded comment; however, any edits to it will get removed if the file is opened in a newer version of Excel. Learn more: https://go.microsoft.com/fwlink/?linkid=870924
Comment:
    What is the name or a short description of the continuous professional developmental activity you have engaged in?</t>
      </text>
    </comment>
    <comment ref="C2" authorId="1" shapeId="0" xr:uid="{BA5964DC-4065-4262-A8D2-A2C0E46AF1DF}">
      <text>
        <t>[Threaded comment]
Your version of Excel allows you to read this threaded comment; however, any edits to it will get removed if the file is opened in a newer version of Excel. Learn more: https://go.microsoft.com/fwlink/?linkid=870924
Comment:
    What is the type of development work that you have done? To select from the following: 
1. Trainer/speaker at career-related conferences/seminars/courses/workshops/meetings
2. Participant at career-related conferences/seminars/courses/workshops/meetings
3. Writing case study articles 
4. Others</t>
      </text>
    </comment>
    <comment ref="E2" authorId="2" shapeId="0" xr:uid="{7635313D-99A8-4D3D-81AB-09450FCAAE12}">
      <text>
        <t>[Threaded comment]
Your version of Excel allows you to read this threaded comment; however, any edits to it will get removed if the file is opened in a newer version of Excel. Learn more: https://go.microsoft.com/fwlink/?linkid=870924
Comment:
    Which organisation were you working for when you engaged in this activity?</t>
      </text>
    </comment>
  </commentList>
</comments>
</file>

<file path=xl/sharedStrings.xml><?xml version="1.0" encoding="utf-8"?>
<sst xmlns="http://schemas.openxmlformats.org/spreadsheetml/2006/main" count="151" uniqueCount="117">
  <si>
    <t>Intake date</t>
  </si>
  <si>
    <t>Content of career advisory</t>
  </si>
  <si>
    <t>Non-contact hours</t>
  </si>
  <si>
    <t>Group</t>
  </si>
  <si>
    <t xml:space="preserve">Client's name </t>
  </si>
  <si>
    <t>Others</t>
  </si>
  <si>
    <t>Pro-bono</t>
  </si>
  <si>
    <t>Other remarks</t>
  </si>
  <si>
    <t>Number of hours</t>
  </si>
  <si>
    <t>Type of development work</t>
  </si>
  <si>
    <t xml:space="preserve">Period </t>
  </si>
  <si>
    <t>Career Planning &amp; Development</t>
  </si>
  <si>
    <t>Name or description of item</t>
  </si>
  <si>
    <t>Writing case study articles</t>
  </si>
  <si>
    <t xml:space="preserve">Individual </t>
  </si>
  <si>
    <t>Contact hours</t>
  </si>
  <si>
    <t xml:space="preserve">Group </t>
  </si>
  <si>
    <t xml:space="preserve">Total </t>
  </si>
  <si>
    <t xml:space="preserve">Section A: General Information </t>
  </si>
  <si>
    <t>Name (First name, Surname, Middle name)</t>
  </si>
  <si>
    <t>NRIC / Passport Number (if foreigner)</t>
  </si>
  <si>
    <t>Credential Application</t>
  </si>
  <si>
    <t>Nationality</t>
  </si>
  <si>
    <t>Age (as at point of application)</t>
  </si>
  <si>
    <t>Gender</t>
  </si>
  <si>
    <t xml:space="preserve">Race </t>
  </si>
  <si>
    <t>Specialisation</t>
  </si>
  <si>
    <t>Contact Number</t>
  </si>
  <si>
    <t>Personal Email</t>
  </si>
  <si>
    <t>Home Address</t>
  </si>
  <si>
    <t xml:space="preserve">Section B: Employment Information </t>
  </si>
  <si>
    <t>Organisation Name</t>
  </si>
  <si>
    <t>Industry</t>
  </si>
  <si>
    <t>Designation</t>
  </si>
  <si>
    <t xml:space="preserve">Previous Industry </t>
  </si>
  <si>
    <t>Office Address</t>
  </si>
  <si>
    <t>Office Tel Number</t>
  </si>
  <si>
    <t>Office Email Address</t>
  </si>
  <si>
    <t>Career Advisory Programme 	(CAP) [includes the Basic Career and Training Advisory (BCTA) Programme]</t>
  </si>
  <si>
    <t>Career Facilitation Programme 	(CFP) [includes the WSQ Advanced Certificate in Career Development Facilitation ACCDF) Programme]</t>
  </si>
  <si>
    <t>Career Supervision Programme 	(CSP)</t>
  </si>
  <si>
    <t>Career Management Programme 	(CMP)</t>
  </si>
  <si>
    <t>SUMMARY OF EXPERIENCE</t>
  </si>
  <si>
    <t>APPLICANT PROFILE</t>
  </si>
  <si>
    <t>Organisation</t>
  </si>
  <si>
    <t>Number of clients</t>
  </si>
  <si>
    <t>DECLARATION</t>
  </si>
  <si>
    <t>If you answered “YES” to the above question, you must include a complete, detailed explanation related to the response. You must also provide copies of relevant documentation, such as copies of the complaint, pleadings and compliance with final orders.</t>
  </si>
  <si>
    <t>I have read and understood the People and Career Development Association and Career Development Association of Singapore’s Code of Ethics for Career Practitioners (“Code of Ethics”). I agree to comply with the Code of Ethics (including any updates from time to time) in the course of my practice. In the event of any non-compliance upon being certified under the WSG Career Development Framework (“CDF”), WSG is entitled to withdraw my credentials as a CCA, CCP, CCCS or CCSM (as applicable).</t>
  </si>
  <si>
    <t xml:space="preserve">I am committed to uphold and maintain the highest standards of professional conduct and behaviour upon being certified under the WSG CDF. </t>
  </si>
  <si>
    <t>I have not suppressed any material information, and all information provided in this application (including all attachments whether in the form of Annex A and/or Annex B, and/or otherwise) is true and correct to the best of my knowledge. I am aware that any false information provided may constitute an offence under the Penal Code (Chapter 224), and shall render me liable for disqualification from the certification.</t>
  </si>
  <si>
    <t>I consent to WSG, its employees and agents, collecting and using any or all information provided in this application for the following purposes:
(a) to operate and implement WSG CDF;
(b) to enable WSG, its employees and agents, to contact me;
(c) to improve the content and quality of WSG CDF; and
(d) for WSG’s internal account handling, business and administrative purposes.</t>
  </si>
  <si>
    <t>I consent to WSG, its employees and agents, disclosing any or all information provided in this application to:
(a) the Government of the Republic of Singapore; 
(b) any other statutory body;
(c) all evaluation panel members,
for the following purposes:
(a) to evaluate the applicant’s credentials or status as a credential holder; 
(b) to compile and analyse data to improve the content and quality of WSG CDF or delivery of WSG’s services generally; or 
(c) any other purpose reasonably deemed appropriate by WSG.</t>
  </si>
  <si>
    <t xml:space="preserve">I consent to WSG, its employees and agents, disclosing and publishing on WSG’s website (or such other website designated by WSG from time to time) the following information:
(a) my full name; and
(b) the updated status of my credentials as a CCA, CCP, CCCS or CCSM (as applicable),
for the purpose of compiling a list of credential holders, accessible by all users of the website. </t>
  </si>
  <si>
    <t>I understand that I may be randomly selected for audit purpose and details of the audit will only be made known should I be selected. No sensitive client details will be required for the audit.</t>
  </si>
  <si>
    <t>In the event of: 
(a) unsuccessful payment of my application fee; 
(b) incomplete or inaccurate information provided in this application; or 
(c) failure to meet the credentialing criteria,
WSG is entitled, at its sole discretion, to reject this application without liability and without providing reasons to me.</t>
  </si>
  <si>
    <t>Have you ever been charged and found guilty with a criminal offence in the past 3 years?</t>
  </si>
  <si>
    <t>Total</t>
  </si>
  <si>
    <t>Career Clarity/ Profiling/ Assessment</t>
  </si>
  <si>
    <r>
      <rPr>
        <b/>
        <u/>
        <sz val="11"/>
        <color theme="1"/>
        <rFont val="Aptos Narrow"/>
        <family val="2"/>
        <scheme val="minor"/>
      </rPr>
      <t>Instructions for Client Tracking sheet (optional)</t>
    </r>
    <r>
      <rPr>
        <sz val="11"/>
        <color theme="1"/>
        <rFont val="Aptos Narrow"/>
        <family val="2"/>
        <scheme val="minor"/>
      </rPr>
      <t xml:space="preserve">
Applicants may choose to use this sheet to track the interventions and hours spent with their clients. The information for each client will be auto-populated to provide the aggregated number of clients and practice hours in the </t>
    </r>
    <r>
      <rPr>
        <u/>
        <sz val="11"/>
        <color theme="1"/>
        <rFont val="Aptos Narrow"/>
        <family val="2"/>
        <scheme val="minor"/>
      </rPr>
      <t>summary of experience</t>
    </r>
    <r>
      <rPr>
        <sz val="11"/>
        <color theme="1"/>
        <rFont val="Aptos Narrow"/>
        <family val="2"/>
        <scheme val="minor"/>
      </rPr>
      <t xml:space="preserve"> sheet.</t>
    </r>
    <r>
      <rPr>
        <i/>
        <sz val="11"/>
        <color theme="1"/>
        <rFont val="Aptos Narrow"/>
        <family val="2"/>
        <scheme val="minor"/>
      </rPr>
      <t xml:space="preserve">
</t>
    </r>
    <r>
      <rPr>
        <sz val="11"/>
        <color theme="1"/>
        <rFont val="Aptos Narrow"/>
        <family val="2"/>
        <scheme val="minor"/>
      </rPr>
      <t xml:space="preserve">
Please note that use of this tracking sheet is optional and meant to assist the career practitioner with the application. </t>
    </r>
  </si>
  <si>
    <r>
      <t xml:space="preserve">Instructions for Professional Development Tracking sheet (optional)
</t>
    </r>
    <r>
      <rPr>
        <sz val="11"/>
        <color theme="1"/>
        <rFont val="Aptos Narrow"/>
        <family val="2"/>
        <scheme val="minor"/>
      </rPr>
      <t xml:space="preserve">Renewal applicants who have to fulfil a minimum number of continuous development professional hours may choose to use this sheet to track their participation in professional development events / courses / work. The information for each activity will be auto-populated to provide the aggregated number of continuous development professional hours in the </t>
    </r>
    <r>
      <rPr>
        <u/>
        <sz val="11"/>
        <color theme="1"/>
        <rFont val="Aptos Narrow"/>
        <family val="2"/>
        <scheme val="minor"/>
      </rPr>
      <t>summary of experience</t>
    </r>
    <r>
      <rPr>
        <sz val="11"/>
        <color theme="1"/>
        <rFont val="Aptos Narrow"/>
        <family val="2"/>
        <scheme val="minor"/>
      </rPr>
      <t xml:space="preserve"> sheet.
Please note that use of this tracking sheet is optional and meant to assist the career practitioner with the application. </t>
    </r>
  </si>
  <si>
    <t>FIRST REFEREE</t>
  </si>
  <si>
    <t>Name</t>
  </si>
  <si>
    <t>Job Title</t>
  </si>
  <si>
    <t>Email</t>
  </si>
  <si>
    <t>SECOND REFEREE</t>
  </si>
  <si>
    <t>REFEREE DETAILS</t>
  </si>
  <si>
    <t>PRACTICE HOURS</t>
  </si>
  <si>
    <t>NUMBER OF CLIENTS</t>
  </si>
  <si>
    <t xml:space="preserve">For clients who received multiple types of career advisory, please place them in the category that best describes the nature of your career advisory with the client. </t>
  </si>
  <si>
    <t>INSTRUCTIONS</t>
  </si>
  <si>
    <t>For applicants who are not using the tracking sheet, please manually fill up the required information.</t>
  </si>
  <si>
    <t>Name to appear on credentialing certification</t>
  </si>
  <si>
    <t>Brief summary of experience (e.g. number of years of providing education, training and career advisory)</t>
  </si>
  <si>
    <t xml:space="preserve">Please fill in the number of unique clients seen in the past 3 years. Your total number of clients should comprise of unique individuals. </t>
  </si>
  <si>
    <t xml:space="preserve">Highest Education Qualification </t>
  </si>
  <si>
    <t>Please fill in your CPD hours in the past 3 years.</t>
  </si>
  <si>
    <t>Others, pls specify:</t>
  </si>
  <si>
    <t>Employee/Self-employed</t>
  </si>
  <si>
    <t>Type (Individual / Group / Workshop)</t>
  </si>
  <si>
    <t xml:space="preserve">Your role (Employee/ Self-employed or Pro-bono) </t>
  </si>
  <si>
    <t>Job search skills &amp; techniques (resume/ interview/ networking/ branding etc)</t>
  </si>
  <si>
    <t>Workshop</t>
  </si>
  <si>
    <t>Type</t>
  </si>
  <si>
    <t>Please provide the names and contact details of at least two referees who would be able to verify your practice. They could be previous clients or supervisors.</t>
  </si>
  <si>
    <t>Trainer or speaker at career-related conferences/ seminars/ courses/ workshops/ meetings</t>
  </si>
  <si>
    <t>Participant of career-related conferences/ seminars/ courses/ workshops/ meetings</t>
  </si>
  <si>
    <t>Non-contact hours refer to hours spent supporting the case e.g. discussions with supervisor/ peers/ professionals that are related to client support or for your personal learning and development</t>
  </si>
  <si>
    <t>Contact hours refer to physical face-to-face, or virtual (telephone, skype, video conferencing, IM, email) servicing / correspondence with clients, including group facilitation with clients</t>
  </si>
  <si>
    <t>Please fill in the number of contact and non-contact hours in the past 3 years. For CCCS applicants, at least 50% of the non-contact hours must be time spent on mentoring career practitioners.</t>
  </si>
  <si>
    <t>Employer/Organisation</t>
  </si>
  <si>
    <r>
      <t xml:space="preserve">TRACKING SHEET (DEVELOPMENT)
</t>
    </r>
    <r>
      <rPr>
        <sz val="10"/>
        <color theme="1"/>
        <rFont val="Aptos Narrow"/>
        <family val="2"/>
        <scheme val="minor"/>
      </rPr>
      <t xml:space="preserve">Please note that the use of this tracking sheet is optional and meant to support your internal review and credential application. </t>
    </r>
  </si>
  <si>
    <r>
      <t xml:space="preserve">TRACKING SHEET (CLIENTS)
</t>
    </r>
    <r>
      <rPr>
        <sz val="11"/>
        <color theme="1"/>
        <rFont val="Aptos Narrow"/>
        <family val="2"/>
        <scheme val="minor"/>
      </rPr>
      <t xml:space="preserve">
</t>
    </r>
    <r>
      <rPr>
        <sz val="10"/>
        <color theme="1"/>
        <rFont val="Aptos Narrow"/>
        <family val="2"/>
        <scheme val="minor"/>
      </rPr>
      <t xml:space="preserve">Please note that the use of this tracking sheet is optional and meant to support your internal review and credential application. </t>
    </r>
  </si>
  <si>
    <t>First-time or Renewal Application</t>
  </si>
  <si>
    <r>
      <t xml:space="preserve">Content of Career Advisory
</t>
    </r>
    <r>
      <rPr>
        <sz val="10"/>
        <color theme="1"/>
        <rFont val="Aptos Narrow"/>
        <family val="2"/>
        <scheme val="minor"/>
      </rPr>
      <t>(Select below the option that best defines the nature of your interaction with the client. Select yes to other relevant options in the right columns)</t>
    </r>
  </si>
  <si>
    <t xml:space="preserve">Date: </t>
  </si>
  <si>
    <t xml:space="preserve">Time: </t>
  </si>
  <si>
    <t xml:space="preserve">Reference Number: </t>
  </si>
  <si>
    <r>
      <t xml:space="preserve">Number of contact hours per client
</t>
    </r>
    <r>
      <rPr>
        <sz val="10"/>
        <rFont val="Aptos Narrow"/>
        <family val="2"/>
        <scheme val="minor"/>
      </rPr>
      <t>- physical face-to-face, or virtual (telephone, skype, video, IM, email)  correspondence with clients</t>
    </r>
  </si>
  <si>
    <r>
      <t xml:space="preserve">Number of non-contact hours per client 
</t>
    </r>
    <r>
      <rPr>
        <sz val="10"/>
        <rFont val="Aptos Narrow"/>
        <family val="2"/>
        <scheme val="minor"/>
      </rPr>
      <t>- hours spent supporting the case e.g. discussions with supervisor/ peers/ professionals that are related to client support or for applicant's learning and development</t>
    </r>
  </si>
  <si>
    <t xml:space="preserve">For applicants who are using the optional tracking sheet, the aggregated figures will be auto-populated from the tracking sheet. 
</t>
  </si>
  <si>
    <r>
      <t xml:space="preserve">Applicant Signature </t>
    </r>
    <r>
      <rPr>
        <sz val="11"/>
        <color theme="0" tint="-0.249977111117893"/>
        <rFont val="Aptos Narrow"/>
        <family val="2"/>
        <scheme val="minor"/>
      </rPr>
      <t xml:space="preserve">(Insert </t>
    </r>
    <r>
      <rPr>
        <sz val="11"/>
        <color theme="2" tint="-0.249977111117893"/>
        <rFont val="Aptos Narrow"/>
        <family val="2"/>
        <scheme val="minor"/>
      </rPr>
      <t>digital signature by double-clicking the image below)</t>
    </r>
  </si>
  <si>
    <r>
      <rPr>
        <b/>
        <u/>
        <sz val="12"/>
        <color rgb="FFC00000"/>
        <rFont val="Aptos Narrow"/>
        <family val="2"/>
        <scheme val="minor"/>
      </rPr>
      <t xml:space="preserve">[FOR RENEWAL APPLICANTS] </t>
    </r>
    <r>
      <rPr>
        <b/>
        <u/>
        <sz val="12"/>
        <rFont val="Aptos Narrow"/>
        <family val="2"/>
        <scheme val="minor"/>
      </rPr>
      <t xml:space="preserve">CONTINUOUS PROFESSIONAL DEVELOPMENT (CPD) HOURS </t>
    </r>
  </si>
  <si>
    <t xml:space="preserve">Briefly describe your role selected above:
</t>
  </si>
  <si>
    <r>
      <t xml:space="preserve">Employment Status (Employed/Unemployed)
</t>
    </r>
    <r>
      <rPr>
        <i/>
        <sz val="11"/>
        <color theme="2" tint="-0.249977111117893"/>
        <rFont val="Aptos Narrow"/>
        <family val="2"/>
        <scheme val="minor"/>
      </rPr>
      <t>(Please provide current/ last employment information for subsequent rows. You may leave the previous industry and office contact details blank if these are not applicable.)</t>
    </r>
  </si>
  <si>
    <t>Description of Role (Internal/External Clients)</t>
  </si>
  <si>
    <t>I undertake to pay an application fee of $141.70 (inclusive of GST) together with the submission of this application. I accept that the application fee is non-refundable under all circumstances (whether my application is approved, rejected, withdrawn or otherwise).</t>
  </si>
  <si>
    <t>By selecting 'yes' to the boxes below, I declare, acknowledge and accept that:</t>
  </si>
  <si>
    <t xml:space="preserve">Please select 'yes' or 'no' to the relevant boxes for your declaration and insert your signature &amp; the date of application as indicated below: </t>
  </si>
  <si>
    <r>
      <t xml:space="preserve">Initial Training Completed (please select yes in the right column where applicable):
</t>
    </r>
    <r>
      <rPr>
        <i/>
        <sz val="11"/>
        <rFont val="Aptos Narrow"/>
        <family val="2"/>
        <scheme val="minor"/>
      </rPr>
      <t xml:space="preserve">Note: Only the listed qualifications are accepted for credential applications. Applicants with other career facilitation qualifications can obtain these qualifications through the Assessment-Only-Pathway (AOP). Details of the AOP can be found here:  http://bit.ly/WSG_CFP) </t>
    </r>
  </si>
  <si>
    <r>
      <rPr>
        <b/>
        <u/>
        <sz val="11"/>
        <color theme="1"/>
        <rFont val="Aptos Narrow"/>
        <family val="2"/>
        <scheme val="minor"/>
      </rPr>
      <t>Details for Online Funds Transfer</t>
    </r>
    <r>
      <rPr>
        <sz val="11"/>
        <color theme="1"/>
        <rFont val="Aptos Narrow"/>
        <family val="2"/>
        <scheme val="minor"/>
      </rPr>
      <t xml:space="preserve">
Payee Name: Workforce Singapore Agency
Payee Account No.: 101-346-490-7
Payee Bank Name: United Overseas Bank Limited (UOB)
Bank Code: 7375
Branch Code: 001
</t>
    </r>
    <r>
      <rPr>
        <b/>
        <sz val="11"/>
        <color theme="1"/>
        <rFont val="Aptos Narrow"/>
        <family val="2"/>
        <scheme val="minor"/>
      </rPr>
      <t>Please indicate your full name and state “Credential Application Fee” under “Comments/ Remarks”. Please indicate the date and time of transaction, and transaction reference number below.</t>
    </r>
  </si>
  <si>
    <r>
      <t xml:space="preserve">Payment Method (Select Company Sponsored or Online funds transfer. For non-refundable fee of </t>
    </r>
    <r>
      <rPr>
        <b/>
        <sz val="11"/>
        <rFont val="Aptos Narrow"/>
        <family val="2"/>
        <scheme val="minor"/>
      </rPr>
      <t>$141.70 inclusive of GST</t>
    </r>
    <r>
      <rPr>
        <sz val="11"/>
        <rFont val="Aptos Narrow"/>
        <family val="2"/>
        <scheme val="minor"/>
      </rPr>
      <t>.)</t>
    </r>
  </si>
  <si>
    <t>Date:</t>
  </si>
  <si>
    <r>
      <t>Instructions for Application</t>
    </r>
    <r>
      <rPr>
        <b/>
        <sz val="11"/>
        <color theme="1"/>
        <rFont val="Aptos Narrow"/>
        <family val="2"/>
        <scheme val="minor"/>
      </rPr>
      <t xml:space="preserve">
</t>
    </r>
    <r>
      <rPr>
        <sz val="11"/>
        <color theme="1"/>
        <rFont val="Aptos Narrow"/>
        <family val="2"/>
        <scheme val="minor"/>
      </rPr>
      <t>1. You will need about 30 minutes to complete this form, comprising of the following sections. Please note that more time may be required to gather the information on practice hours and endorsement by external parties.
A. Applicant Profile
B. Summary of experience (aggregated number of clients and practice hours with breakdown by categories such as contact/non-contact hours, content of career advisory)
C. Referee details 
D. Declaration
Annex: Signed letter by employer/organisations to endorse the number of clients and practice hours 
2. Th</t>
    </r>
    <r>
      <rPr>
        <sz val="11"/>
        <rFont val="Aptos Narrow"/>
        <family val="2"/>
        <scheme val="minor"/>
      </rPr>
      <t xml:space="preserve">ere will be an application fee of $141.70 </t>
    </r>
    <r>
      <rPr>
        <sz val="11"/>
        <color theme="1"/>
        <rFont val="Aptos Narrow"/>
        <family val="2"/>
        <scheme val="minor"/>
      </rPr>
      <t xml:space="preserve">(inclusive of GST) that is non-refundable. Payment is to be made via online bank transfer.
3. The application must be made in English. You can only apply for one credential per application. If you intend to apply for dual credentials, please complete two separate application forms.  
4. We strive to process your application within 30 working days.  If additional information from you is required to complete the application, processing of your application may take longer. You will be informed of the outcome of your application via email to the e-mail address provided by you. 
</t>
    </r>
    <r>
      <rPr>
        <b/>
        <sz val="11"/>
        <color rgb="FFFF0000"/>
        <rFont val="Aptos Narrow"/>
        <family val="2"/>
        <scheme val="minor"/>
      </rPr>
      <t xml:space="preserve">Please note that credential applications will be randomly selected for audit. Audit details will be shared only when you are selected. No sensitive client details will be required.
</t>
    </r>
    <r>
      <rPr>
        <sz val="11"/>
        <color theme="1"/>
        <rFont val="Aptos Narrow"/>
        <family val="2"/>
        <scheme val="minor"/>
      </rPr>
      <t xml:space="preserve">
</t>
    </r>
  </si>
  <si>
    <t>Signature and date:</t>
  </si>
  <si>
    <t>Job search skills &amp; techniques (resume/interview/ networking/ branding etc)</t>
  </si>
  <si>
    <t>For more information on the requirements, visit WSG's CDF credentialling webpage: 
https://www.wsg.gov.sg/home/career-practitioners/credentialing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</si>
</sst>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ptos Narrow"/>
      <family val="2"/>
      <scheme val="minor"/>
    </font>
    <font>
      <b/>
      <sz val="11"/>
      <color theme="0"/>
      <name val="Aptos Narrow"/>
      <family val="2"/>
      <scheme val="minor"/>
    </font>
    <font>
      <b/>
      <sz val="11"/>
      <name val="Aptos Narrow"/>
      <family val="2"/>
      <scheme val="minor"/>
    </font>
    <font>
      <sz val="11"/>
      <name val="Aptos Narrow"/>
      <family val="2"/>
      <scheme val="minor"/>
    </font>
    <font>
      <sz val="11"/>
      <color theme="2" tint="-0.249977111117893"/>
      <name val="Aptos Narrow"/>
      <family val="2"/>
      <scheme val="minor"/>
    </font>
    <font>
      <i/>
      <sz val="11"/>
      <color theme="1"/>
      <name val="Aptos Narrow"/>
      <family val="2"/>
      <scheme val="minor"/>
    </font>
    <font>
      <sz val="11"/>
      <color theme="0" tint="-0.34998626667073579"/>
      <name val="Aptos Narrow"/>
      <family val="2"/>
      <scheme val="minor"/>
    </font>
    <font>
      <b/>
      <sz val="11"/>
      <color theme="1"/>
      <name val="Aptos Narrow"/>
      <family val="2"/>
      <scheme val="minor"/>
    </font>
    <font>
      <sz val="11"/>
      <color theme="0"/>
      <name val="Aptos Narrow"/>
      <family val="2"/>
      <scheme val="minor"/>
    </font>
    <font>
      <b/>
      <sz val="11"/>
      <color rgb="FFFF0000"/>
      <name val="Aptos Narrow"/>
      <family val="2"/>
      <scheme val="minor"/>
    </font>
    <font>
      <sz val="11"/>
      <color theme="0" tint="-0.249977111117893"/>
      <name val="Aptos Narrow"/>
      <family val="2"/>
      <scheme val="minor"/>
    </font>
    <font>
      <i/>
      <sz val="11"/>
      <color theme="2" tint="-0.249977111117893"/>
      <name val="Aptos Narrow"/>
      <family val="2"/>
      <scheme val="minor"/>
    </font>
    <font>
      <b/>
      <sz val="20"/>
      <color theme="1"/>
      <name val="Aptos Narrow"/>
      <family val="2"/>
      <scheme val="minor"/>
    </font>
    <font>
      <sz val="8"/>
      <name val="Aptos Narrow"/>
      <family val="2"/>
      <scheme val="minor"/>
    </font>
    <font>
      <b/>
      <sz val="11"/>
      <color rgb="FF000000"/>
      <name val="Aptos Narrow"/>
      <family val="2"/>
      <scheme val="minor"/>
    </font>
    <font>
      <b/>
      <u/>
      <sz val="11"/>
      <color theme="1"/>
      <name val="Aptos Narrow"/>
      <family val="2"/>
      <scheme val="minor"/>
    </font>
    <font>
      <sz val="11"/>
      <color rgb="FF7030A0"/>
      <name val="Aptos Narrow"/>
      <family val="2"/>
      <scheme val="minor"/>
    </font>
    <font>
      <u/>
      <sz val="11"/>
      <color theme="1"/>
      <name val="Aptos Narrow"/>
      <family val="2"/>
      <scheme val="minor"/>
    </font>
    <font>
      <sz val="10"/>
      <color theme="1"/>
      <name val="Aptos Narrow"/>
      <family val="2"/>
      <scheme val="minor"/>
    </font>
    <font>
      <b/>
      <u/>
      <sz val="12"/>
      <name val="Aptos Narrow"/>
      <family val="2"/>
      <scheme val="minor"/>
    </font>
    <font>
      <sz val="11"/>
      <color theme="8"/>
      <name val="Aptos Narrow"/>
      <family val="2"/>
      <scheme val="minor"/>
    </font>
    <font>
      <i/>
      <sz val="11"/>
      <name val="Aptos Narrow"/>
      <family val="2"/>
      <scheme val="minor"/>
    </font>
    <font>
      <sz val="10"/>
      <name val="Aptos Narrow"/>
      <family val="2"/>
      <scheme val="minor"/>
    </font>
    <font>
      <u/>
      <sz val="11"/>
      <color theme="10"/>
      <name val="Aptos Narrow"/>
      <family val="2"/>
      <scheme val="minor"/>
    </font>
    <font>
      <b/>
      <u/>
      <sz val="12"/>
      <color rgb="FFC00000"/>
      <name val="Aptos Narrow"/>
      <family val="2"/>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theme="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indexed="64"/>
      </left>
      <right style="thin">
        <color theme="0"/>
      </right>
      <top/>
      <bottom style="thin">
        <color indexed="64"/>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1"/>
      </left>
      <right/>
      <top/>
      <bottom style="thin">
        <color theme="0"/>
      </bottom>
      <diagonal/>
    </border>
    <border>
      <left style="thin">
        <color theme="0"/>
      </left>
      <right/>
      <top style="thin">
        <color theme="0"/>
      </top>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indexed="64"/>
      </left>
      <right style="thin">
        <color indexed="64"/>
      </right>
      <top style="thin">
        <color indexed="64"/>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0"/>
      </left>
      <right style="thin">
        <color theme="0"/>
      </right>
      <top style="thin">
        <color theme="0"/>
      </top>
      <bottom style="medium">
        <color indexed="64"/>
      </bottom>
      <diagonal/>
    </border>
    <border>
      <left style="thin">
        <color theme="1"/>
      </left>
      <right style="thin">
        <color theme="1"/>
      </right>
      <top style="thin">
        <color theme="1"/>
      </top>
      <bottom/>
      <diagonal/>
    </border>
  </borders>
  <cellStyleXfs count="2">
    <xf numFmtId="0" fontId="0" fillId="0" borderId="0"/>
    <xf numFmtId="0" fontId="23" fillId="0" borderId="0" applyNumberFormat="0" applyFill="0" applyBorder="0" applyAlignment="0" applyProtection="0"/>
  </cellStyleXfs>
  <cellXfs count="158">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top"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1" fillId="2" borderId="2" xfId="0" applyFont="1" applyFill="1" applyBorder="1" applyAlignment="1">
      <alignment wrapText="1"/>
    </xf>
    <xf numFmtId="0" fontId="8" fillId="2" borderId="9" xfId="0" applyFont="1" applyFill="1" applyBorder="1"/>
    <xf numFmtId="0" fontId="1" fillId="2" borderId="20" xfId="0" applyFont="1" applyFill="1" applyBorder="1"/>
    <xf numFmtId="0" fontId="1" fillId="2" borderId="21" xfId="0" applyFont="1" applyFill="1" applyBorder="1"/>
    <xf numFmtId="0" fontId="3" fillId="0" borderId="0" xfId="0" applyFont="1"/>
    <xf numFmtId="0" fontId="7" fillId="3" borderId="1" xfId="0" applyFont="1" applyFill="1" applyBorder="1" applyAlignment="1">
      <alignment vertical="center" wrapText="1"/>
    </xf>
    <xf numFmtId="0" fontId="1" fillId="2" borderId="1" xfId="0" applyFont="1" applyFill="1" applyBorder="1" applyAlignment="1">
      <alignment wrapText="1"/>
    </xf>
    <xf numFmtId="0" fontId="8" fillId="2" borderId="1" xfId="0" applyFont="1" applyFill="1" applyBorder="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1" fontId="3" fillId="0" borderId="0" xfId="0" applyNumberFormat="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wrapText="1"/>
    </xf>
    <xf numFmtId="0" fontId="1"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1" fontId="3" fillId="0" borderId="0" xfId="0" applyNumberFormat="1" applyFont="1" applyAlignment="1">
      <alignment horizontal="center"/>
    </xf>
    <xf numFmtId="0" fontId="0" fillId="4" borderId="0" xfId="0" applyFill="1"/>
    <xf numFmtId="0" fontId="0" fillId="4" borderId="1" xfId="0" applyFill="1" applyBorder="1" applyAlignment="1">
      <alignment wrapText="1"/>
    </xf>
    <xf numFmtId="0" fontId="0" fillId="4" borderId="1" xfId="0" applyFill="1" applyBorder="1"/>
    <xf numFmtId="0" fontId="0" fillId="4" borderId="0" xfId="0" applyFill="1" applyAlignment="1">
      <alignment vertical="center" wrapText="1"/>
    </xf>
    <xf numFmtId="0" fontId="0" fillId="4" borderId="9" xfId="0" applyFill="1" applyBorder="1"/>
    <xf numFmtId="0" fontId="0" fillId="4" borderId="7" xfId="0" applyFill="1" applyBorder="1" applyAlignment="1">
      <alignment vertical="center" wrapText="1"/>
    </xf>
    <xf numFmtId="0" fontId="0" fillId="4" borderId="7" xfId="0" applyFill="1" applyBorder="1" applyAlignment="1">
      <alignment wrapText="1"/>
    </xf>
    <xf numFmtId="0" fontId="16" fillId="4" borderId="0" xfId="0" applyFont="1" applyFill="1"/>
    <xf numFmtId="0" fontId="0" fillId="4" borderId="11" xfId="0" applyFill="1" applyBorder="1" applyAlignment="1">
      <alignment vertical="center" wrapText="1"/>
    </xf>
    <xf numFmtId="0" fontId="0" fillId="4" borderId="2" xfId="0" applyFill="1" applyBorder="1" applyAlignment="1">
      <alignment wrapText="1"/>
    </xf>
    <xf numFmtId="0" fontId="0" fillId="4" borderId="5" xfId="0" applyFill="1" applyBorder="1" applyAlignment="1">
      <alignment vertical="center"/>
    </xf>
    <xf numFmtId="0" fontId="0" fillId="4" borderId="10" xfId="0" applyFill="1" applyBorder="1"/>
    <xf numFmtId="0" fontId="3" fillId="4" borderId="1" xfId="0" applyFont="1" applyFill="1" applyBorder="1" applyAlignment="1">
      <alignment vertical="center" wrapText="1"/>
    </xf>
    <xf numFmtId="0" fontId="0" fillId="4" borderId="8" xfId="0" applyFill="1" applyBorder="1"/>
    <xf numFmtId="0" fontId="0" fillId="4" borderId="1" xfId="0" applyFill="1" applyBorder="1" applyAlignment="1">
      <alignment vertical="center" wrapText="1"/>
    </xf>
    <xf numFmtId="0" fontId="0" fillId="4" borderId="12" xfId="0" applyFill="1" applyBorder="1"/>
    <xf numFmtId="0" fontId="0" fillId="4" borderId="3" xfId="0" applyFill="1" applyBorder="1"/>
    <xf numFmtId="0" fontId="0" fillId="4" borderId="13" xfId="0" applyFill="1" applyBorder="1"/>
    <xf numFmtId="0" fontId="0" fillId="4" borderId="4" xfId="0" applyFill="1" applyBorder="1"/>
    <xf numFmtId="0" fontId="8" fillId="4" borderId="0" xfId="0" applyFont="1" applyFill="1"/>
    <xf numFmtId="0" fontId="3" fillId="4" borderId="5" xfId="0" applyFont="1" applyFill="1" applyBorder="1" applyAlignment="1">
      <alignment horizontal="left" vertical="center" wrapText="1"/>
    </xf>
    <xf numFmtId="0" fontId="3" fillId="4" borderId="5" xfId="0" applyFont="1" applyFill="1" applyBorder="1" applyAlignment="1">
      <alignment wrapText="1"/>
    </xf>
    <xf numFmtId="0" fontId="0" fillId="4" borderId="8" xfId="0" applyFill="1" applyBorder="1" applyAlignment="1">
      <alignment wrapText="1"/>
    </xf>
    <xf numFmtId="0" fontId="0" fillId="4" borderId="0" xfId="0" applyFill="1" applyAlignment="1">
      <alignment wrapText="1"/>
    </xf>
    <xf numFmtId="0" fontId="3" fillId="4" borderId="5" xfId="0" applyFont="1" applyFill="1" applyBorder="1" applyAlignment="1">
      <alignment vertical="center" wrapText="1"/>
    </xf>
    <xf numFmtId="0" fontId="3" fillId="4" borderId="6" xfId="0" applyFont="1" applyFill="1" applyBorder="1" applyAlignment="1">
      <alignment wrapText="1"/>
    </xf>
    <xf numFmtId="0" fontId="3" fillId="4" borderId="7" xfId="0" applyFont="1" applyFill="1" applyBorder="1" applyAlignment="1">
      <alignment vertical="center" wrapText="1"/>
    </xf>
    <xf numFmtId="0" fontId="0" fillId="4" borderId="8" xfId="0" applyFill="1" applyBorder="1" applyAlignment="1">
      <alignment vertical="center" wrapText="1"/>
    </xf>
    <xf numFmtId="0" fontId="3" fillId="4" borderId="9" xfId="0" applyFont="1" applyFill="1" applyBorder="1" applyAlignment="1">
      <alignment wrapText="1"/>
    </xf>
    <xf numFmtId="1" fontId="3" fillId="4" borderId="1" xfId="0" applyNumberFormat="1" applyFont="1" applyFill="1" applyBorder="1" applyAlignment="1">
      <alignment wrapText="1"/>
    </xf>
    <xf numFmtId="0" fontId="3" fillId="4" borderId="2" xfId="0" applyFont="1" applyFill="1" applyBorder="1" applyAlignment="1">
      <alignment vertical="center" wrapText="1"/>
    </xf>
    <xf numFmtId="0" fontId="3" fillId="4" borderId="11" xfId="0" applyFont="1" applyFill="1" applyBorder="1" applyAlignment="1">
      <alignment vertical="center" wrapText="1"/>
    </xf>
    <xf numFmtId="0" fontId="3" fillId="4" borderId="8" xfId="0" applyFont="1" applyFill="1" applyBorder="1" applyAlignment="1">
      <alignment wrapText="1"/>
    </xf>
    <xf numFmtId="0" fontId="3" fillId="4" borderId="1" xfId="0" applyFont="1" applyFill="1" applyBorder="1" applyAlignment="1">
      <alignment wrapText="1"/>
    </xf>
    <xf numFmtId="0" fontId="0" fillId="4" borderId="2" xfId="0" applyFill="1" applyBorder="1" applyAlignment="1">
      <alignment vertical="center" wrapText="1"/>
    </xf>
    <xf numFmtId="0" fontId="8" fillId="4" borderId="0" xfId="0" applyFont="1" applyFill="1" applyAlignment="1">
      <alignment wrapText="1"/>
    </xf>
    <xf numFmtId="0" fontId="12" fillId="4" borderId="0" xfId="0" applyFont="1" applyFill="1" applyAlignment="1">
      <alignment horizontal="center" vertical="center"/>
    </xf>
    <xf numFmtId="0" fontId="12" fillId="4" borderId="0" xfId="0" applyFont="1" applyFill="1" applyAlignment="1">
      <alignment horizontal="left" vertical="center"/>
    </xf>
    <xf numFmtId="0" fontId="19" fillId="4" borderId="0" xfId="0" applyFont="1" applyFill="1" applyAlignment="1">
      <alignment horizontal="left" vertical="center"/>
    </xf>
    <xf numFmtId="0" fontId="3" fillId="4" borderId="0" xfId="0" applyFont="1" applyFill="1" applyAlignment="1">
      <alignment horizontal="left" vertical="center"/>
    </xf>
    <xf numFmtId="1" fontId="0" fillId="4" borderId="1" xfId="0" applyNumberFormat="1" applyFill="1" applyBorder="1"/>
    <xf numFmtId="0" fontId="3" fillId="4" borderId="14" xfId="0" applyFont="1" applyFill="1" applyBorder="1" applyAlignment="1">
      <alignment horizontal="center" vertical="center" wrapText="1"/>
    </xf>
    <xf numFmtId="0" fontId="0" fillId="4" borderId="19" xfId="0" applyFill="1" applyBorder="1" applyAlignment="1">
      <alignment horizontal="left" vertical="center" wrapText="1"/>
    </xf>
    <xf numFmtId="0" fontId="0" fillId="4" borderId="19" xfId="0" applyFill="1" applyBorder="1"/>
    <xf numFmtId="0" fontId="0" fillId="4" borderId="16" xfId="0" applyFill="1" applyBorder="1" applyAlignment="1">
      <alignment horizontal="left" vertical="center" wrapText="1"/>
    </xf>
    <xf numFmtId="0" fontId="0" fillId="4" borderId="16" xfId="0" applyFill="1" applyBorder="1" applyAlignment="1">
      <alignment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0" fillId="4" borderId="0" xfId="0" applyFill="1" applyAlignment="1">
      <alignment horizontal="left" vertical="center"/>
    </xf>
    <xf numFmtId="0" fontId="19" fillId="4" borderId="0" xfId="0" applyFont="1" applyFill="1" applyAlignment="1">
      <alignment horizontal="left" vertical="center" wrapText="1"/>
    </xf>
    <xf numFmtId="0" fontId="2" fillId="4" borderId="0" xfId="0" applyFont="1" applyFill="1" applyAlignment="1">
      <alignment horizontal="left" vertical="center"/>
    </xf>
    <xf numFmtId="0" fontId="3" fillId="4" borderId="0" xfId="0" applyFont="1" applyFill="1"/>
    <xf numFmtId="0" fontId="0" fillId="4" borderId="0" xfId="0" applyFill="1" applyAlignment="1">
      <alignment vertical="top"/>
    </xf>
    <xf numFmtId="0" fontId="20" fillId="4" borderId="0" xfId="0" applyFont="1" applyFill="1" applyAlignment="1">
      <alignment vertical="top"/>
    </xf>
    <xf numFmtId="0" fontId="19" fillId="4" borderId="0" xfId="0" applyFont="1" applyFill="1"/>
    <xf numFmtId="0" fontId="2" fillId="4" borderId="0" xfId="0" applyFont="1" applyFill="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8" xfId="0" applyFont="1" applyFill="1" applyBorder="1" applyAlignment="1">
      <alignment wrapText="1"/>
    </xf>
    <xf numFmtId="0" fontId="1" fillId="2" borderId="29" xfId="0" applyFont="1" applyFill="1" applyBorder="1" applyAlignment="1">
      <alignment wrapText="1"/>
    </xf>
    <xf numFmtId="0" fontId="1" fillId="2" borderId="30" xfId="0" applyFont="1" applyFill="1" applyBorder="1" applyAlignment="1">
      <alignment wrapText="1"/>
    </xf>
    <xf numFmtId="0" fontId="3" fillId="4" borderId="1" xfId="0" applyFont="1" applyFill="1" applyBorder="1"/>
    <xf numFmtId="0" fontId="3" fillId="4" borderId="10" xfId="0" applyFont="1" applyFill="1" applyBorder="1"/>
    <xf numFmtId="0" fontId="6" fillId="4" borderId="0" xfId="0" applyFont="1" applyFill="1"/>
    <xf numFmtId="0" fontId="0" fillId="4" borderId="16" xfId="0" applyFill="1" applyBorder="1" applyAlignment="1">
      <alignment vertical="center" wrapText="1"/>
    </xf>
    <xf numFmtId="0" fontId="12" fillId="4" borderId="0" xfId="0" applyFont="1" applyFill="1" applyAlignment="1">
      <alignment horizontal="center" vertical="center" wrapText="1"/>
    </xf>
    <xf numFmtId="0" fontId="14" fillId="4" borderId="0" xfId="0" applyFont="1" applyFill="1" applyAlignment="1">
      <alignment vertical="center" wrapText="1"/>
    </xf>
    <xf numFmtId="0" fontId="3" fillId="4" borderId="16" xfId="0" applyFont="1" applyFill="1" applyBorder="1" applyAlignment="1">
      <alignment horizontal="left" vertical="center" wrapText="1"/>
    </xf>
    <xf numFmtId="0" fontId="0" fillId="4" borderId="16" xfId="0" applyFill="1" applyBorder="1" applyAlignment="1">
      <alignment vertical="center"/>
    </xf>
    <xf numFmtId="0" fontId="5" fillId="4" borderId="0" xfId="0" applyFont="1" applyFill="1" applyAlignment="1">
      <alignment vertical="center" wrapText="1"/>
    </xf>
    <xf numFmtId="0" fontId="0" fillId="4" borderId="0" xfId="0" applyFill="1" applyAlignment="1">
      <alignment horizontal="left"/>
    </xf>
    <xf numFmtId="0" fontId="0" fillId="4" borderId="0" xfId="0" applyFill="1" applyAlignment="1">
      <alignment horizontal="center" vertical="center" wrapText="1"/>
    </xf>
    <xf numFmtId="0" fontId="2" fillId="5" borderId="1" xfId="0" applyFont="1" applyFill="1" applyBorder="1" applyAlignment="1">
      <alignment horizontal="center" vertical="center" wrapText="1"/>
    </xf>
    <xf numFmtId="14" fontId="3" fillId="0" borderId="0" xfId="0" applyNumberFormat="1" applyFont="1" applyAlignment="1" applyProtection="1">
      <alignment horizontal="center" vertical="center" wrapText="1"/>
      <protection locked="0"/>
    </xf>
    <xf numFmtId="0" fontId="3" fillId="0" borderId="0" xfId="0" applyFont="1" applyAlignment="1">
      <alignment horizontal="center" wrapText="1"/>
    </xf>
    <xf numFmtId="1" fontId="3" fillId="0" borderId="0" xfId="0" applyNumberFormat="1" applyFont="1"/>
    <xf numFmtId="0" fontId="0" fillId="4" borderId="1" xfId="0" applyFill="1" applyBorder="1" applyAlignment="1">
      <alignment vertical="top"/>
    </xf>
    <xf numFmtId="0" fontId="7" fillId="4" borderId="5" xfId="0" applyFont="1" applyFill="1" applyBorder="1" applyAlignment="1">
      <alignment horizontal="left" vertical="top" wrapText="1"/>
    </xf>
    <xf numFmtId="0" fontId="0" fillId="4" borderId="1" xfId="0" applyFill="1" applyBorder="1" applyAlignment="1">
      <alignment horizontal="left" vertical="center" wrapText="1"/>
    </xf>
    <xf numFmtId="0" fontId="0" fillId="4" borderId="16" xfId="0" applyFill="1" applyBorder="1" applyAlignment="1">
      <alignment vertical="top"/>
    </xf>
    <xf numFmtId="0" fontId="0" fillId="4" borderId="1" xfId="0" applyFill="1" applyBorder="1" applyAlignment="1">
      <alignment vertical="top" wrapText="1"/>
    </xf>
    <xf numFmtId="0" fontId="0" fillId="4" borderId="8" xfId="0" applyFill="1" applyBorder="1" applyAlignment="1">
      <alignment vertical="center"/>
    </xf>
    <xf numFmtId="0" fontId="0" fillId="4" borderId="33" xfId="0" applyFill="1" applyBorder="1"/>
    <xf numFmtId="0" fontId="0" fillId="4" borderId="34" xfId="0" applyFill="1" applyBorder="1"/>
    <xf numFmtId="0" fontId="3" fillId="4" borderId="35" xfId="0" applyFont="1" applyFill="1" applyBorder="1" applyAlignment="1">
      <alignment horizontal="center" vertical="center" wrapText="1"/>
    </xf>
    <xf numFmtId="0" fontId="0" fillId="4" borderId="36" xfId="0" applyFill="1" applyBorder="1" applyAlignment="1">
      <alignment horizontal="left" vertical="center" wrapText="1"/>
    </xf>
    <xf numFmtId="0" fontId="0" fillId="4" borderId="36" xfId="0" applyFill="1" applyBorder="1" applyAlignment="1">
      <alignment wrapText="1"/>
    </xf>
    <xf numFmtId="0" fontId="1" fillId="2" borderId="37" xfId="0" applyFont="1" applyFill="1" applyBorder="1" applyAlignment="1">
      <alignment horizontal="center" vertical="center" wrapText="1"/>
    </xf>
    <xf numFmtId="0" fontId="0" fillId="4" borderId="38" xfId="0" applyFill="1" applyBorder="1" applyAlignment="1">
      <alignment vertical="top" wrapText="1"/>
    </xf>
    <xf numFmtId="0" fontId="3" fillId="4" borderId="38" xfId="0" applyFont="1" applyFill="1" applyBorder="1" applyAlignment="1">
      <alignment vertical="top" wrapText="1"/>
    </xf>
    <xf numFmtId="1" fontId="0" fillId="4" borderId="10" xfId="0" applyNumberFormat="1" applyFill="1" applyBorder="1"/>
    <xf numFmtId="1" fontId="0" fillId="4" borderId="34" xfId="0" applyNumberFormat="1" applyFill="1" applyBorder="1"/>
    <xf numFmtId="0" fontId="0" fillId="4" borderId="0" xfId="0" applyFill="1" applyAlignment="1">
      <alignment horizontal="center"/>
    </xf>
    <xf numFmtId="0" fontId="15" fillId="4" borderId="1" xfId="0" applyFont="1" applyFill="1" applyBorder="1" applyAlignment="1">
      <alignment horizontal="left" vertical="top" wrapText="1"/>
    </xf>
    <xf numFmtId="0" fontId="0" fillId="4" borderId="1" xfId="0" applyFill="1" applyBorder="1" applyAlignment="1">
      <alignment horizontal="left" vertical="top"/>
    </xf>
    <xf numFmtId="0" fontId="5" fillId="4" borderId="1" xfId="0" applyFont="1" applyFill="1" applyBorder="1" applyAlignment="1">
      <alignment horizontal="left" vertical="top" wrapText="1"/>
    </xf>
    <xf numFmtId="0" fontId="15" fillId="4" borderId="1" xfId="0" applyFont="1" applyFill="1" applyBorder="1" applyAlignment="1">
      <alignment vertical="top" wrapText="1"/>
    </xf>
    <xf numFmtId="0" fontId="0" fillId="4" borderId="1" xfId="0" applyFill="1" applyBorder="1" applyAlignment="1">
      <alignment vertical="top"/>
    </xf>
    <xf numFmtId="0" fontId="12" fillId="4" borderId="24" xfId="0" applyFont="1" applyFill="1" applyBorder="1" applyAlignment="1">
      <alignment horizontal="center" vertical="center"/>
    </xf>
    <xf numFmtId="0" fontId="3" fillId="4" borderId="2" xfId="0" applyFont="1" applyFill="1" applyBorder="1" applyAlignment="1">
      <alignment horizontal="left" vertical="top" wrapText="1"/>
    </xf>
    <xf numFmtId="0" fontId="0" fillId="4" borderId="0" xfId="0" applyFill="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0" fillId="4" borderId="8" xfId="0" applyFill="1" applyBorder="1" applyAlignment="1">
      <alignment horizontal="left" vertical="top" wrapText="1"/>
    </xf>
    <xf numFmtId="0" fontId="0" fillId="4" borderId="10" xfId="0" applyFill="1" applyBorder="1" applyAlignment="1">
      <alignment horizontal="left" vertical="top" wrapText="1"/>
    </xf>
    <xf numFmtId="0" fontId="0" fillId="4" borderId="8" xfId="0" applyFill="1" applyBorder="1"/>
    <xf numFmtId="0" fontId="0" fillId="0" borderId="10" xfId="0" applyBorder="1"/>
    <xf numFmtId="0" fontId="0" fillId="4" borderId="6" xfId="0" applyFill="1" applyBorder="1" applyAlignment="1">
      <alignment horizontal="left" vertical="top" wrapText="1"/>
    </xf>
    <xf numFmtId="0" fontId="0" fillId="0" borderId="11" xfId="0" applyBorder="1"/>
    <xf numFmtId="0" fontId="12" fillId="4" borderId="0" xfId="0" applyFont="1" applyFill="1" applyAlignment="1">
      <alignment horizontal="center" vertical="center"/>
    </xf>
    <xf numFmtId="0" fontId="0" fillId="4" borderId="19" xfId="0" applyFill="1" applyBorder="1" applyAlignment="1">
      <alignment horizontal="left" vertical="center"/>
    </xf>
    <xf numFmtId="0" fontId="23" fillId="4" borderId="0" xfId="1" applyFill="1" applyAlignment="1">
      <alignment vertical="top" wrapText="1"/>
    </xf>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28" xfId="0" applyFont="1" applyFill="1" applyBorder="1" applyAlignment="1">
      <alignment horizontal="center"/>
    </xf>
    <xf numFmtId="0" fontId="1" fillId="2" borderId="1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2" fillId="4" borderId="24" xfId="0" applyFont="1" applyFill="1" applyBorder="1" applyAlignment="1">
      <alignment horizontal="left" wrapText="1"/>
    </xf>
    <xf numFmtId="0" fontId="0" fillId="4" borderId="24" xfId="0" applyFill="1" applyBorder="1" applyAlignment="1">
      <alignment horizontal="left" wrapText="1"/>
    </xf>
    <xf numFmtId="0" fontId="0" fillId="4" borderId="24" xfId="0" applyFill="1" applyBorder="1" applyAlignment="1">
      <alignment wrapText="1"/>
    </xf>
    <xf numFmtId="0" fontId="12" fillId="4" borderId="0" xfId="0" applyFont="1" applyFill="1" applyAlignment="1">
      <alignment horizontal="left" wrapText="1"/>
    </xf>
    <xf numFmtId="0" fontId="12" fillId="4" borderId="0" xfId="0" applyFont="1" applyFill="1" applyAlignment="1">
      <alignment horizontal="left"/>
    </xf>
    <xf numFmtId="0" fontId="0" fillId="4" borderId="0" xfId="0"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2</xdr:col>
      <xdr:colOff>218794</xdr:colOff>
      <xdr:row>0</xdr:row>
      <xdr:rowOff>1152244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85750" y="0"/>
          <a:ext cx="1152244" cy="1152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1085850</xdr:colOff>
      <xdr:row>0</xdr:row>
      <xdr:rowOff>47625</xdr:rowOff>
    </xdr:from>
    <xdr:to>
      <xdr:col>0</xdr:col>
      <xdr:colOff>2165850</xdr:colOff>
      <xdr:row>0</xdr:row>
      <xdr:rowOff>1127625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47625"/>
          <a:ext cx="108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311150</xdr:colOff>
      <xdr:row>0</xdr:row>
      <xdr:rowOff>12700</xdr:rowOff>
    </xdr:from>
    <xdr:to>
      <xdr:col>0</xdr:col>
      <xdr:colOff>1390236</xdr:colOff>
      <xdr:row>0</xdr:row>
      <xdr:rowOff>1091786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11150" y="12700"/>
          <a:ext cx="1079086" cy="1079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203200</xdr:colOff>
      <xdr:row>0</xdr:row>
      <xdr:rowOff>53975</xdr:rowOff>
    </xdr:from>
    <xdr:to>
      <xdr:col>0</xdr:col>
      <xdr:colOff>1283200</xdr:colOff>
      <xdr:row>0</xdr:row>
      <xdr:rowOff>1133975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 y="53975"/>
          <a:ext cx="108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47625</xdr:rowOff>
    </xdr:from>
    <xdr:to>
      <xdr:col>0</xdr:col>
      <xdr:colOff>1559082</xdr:colOff>
      <xdr:row>0</xdr:row>
      <xdr:rowOff>1127625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47625"/>
          <a:ext cx="1073307"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429080</xdr:colOff>
      <xdr:row>0</xdr:row>
      <xdr:rowOff>35379</xdr:rowOff>
    </xdr:from>
    <xdr:to>
      <xdr:col>0</xdr:col>
      <xdr:colOff>1505255</xdr:colOff>
      <xdr:row>0</xdr:row>
      <xdr:rowOff>1115379</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080" y="35379"/>
          <a:ext cx="1076175"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676729</xdr:colOff>
      <xdr:row>0</xdr:row>
      <xdr:rowOff>19050</xdr:rowOff>
    </xdr:from>
    <xdr:to>
      <xdr:col>0</xdr:col>
      <xdr:colOff>1756729</xdr:colOff>
      <xdr:row>0</xdr:row>
      <xdr:rowOff>1085166</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729" y="19050"/>
          <a:ext cx="1080000" cy="1066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WSG" id="{DAE20193-AD97-4BE5-933A-A1B4ADE884A4}" userId="WS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2" dT="2024-02-13T13:35:01.14" personId="{DAE20193-AD97-4BE5-933A-A1B4ADE884A4}" id="{7CA8E640-0795-43CF-8A7C-7362AAA7A94A}">
    <text>Did you deliver career advisory 1-on-1 to an individual, in a group setting or through a workshop?</text>
  </threadedComment>
  <threadedComment ref="D2" dT="2024-02-13T14:06:38.30" personId="{DAE20193-AD97-4BE5-933A-A1B4ADE884A4}" id="{85E5B27E-A0CE-4CEE-877C-CC8497804071}">
    <text>Did you deliver career advisory as an employee of your organisation, in a self-employed capacity, or pro-bono?</text>
  </threadedComment>
  <threadedComment ref="M2" dT="2024-02-13T14:08:36.95" personId="{DAE20193-AD97-4BE5-933A-A1B4ADE884A4}" id="{E1E031B1-BD81-409D-85C5-F720F998A47D}">
    <text>Which organisation were you working for when you saw this client?</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4-02-13T14:10:03.07" personId="{DAE20193-AD97-4BE5-933A-A1B4ADE884A4}" id="{F886D772-FBB6-4FCD-AF5D-544CE9E5035A}">
    <text>What is the name or a short description of the continuous professional developmental activity you have engaged in?</text>
  </threadedComment>
  <threadedComment ref="C2" dT="2024-02-13T14:23:58.22" personId="{DAE20193-AD97-4BE5-933A-A1B4ADE884A4}" id="{BA5964DC-4065-4262-A8D2-A2C0E46AF1DF}">
    <text>What is the type of development work that you have done? To select from the following: 
1. Trainer/speaker at career-related conferences/seminars/courses/workshops/meetings
2. Participant at career-related conferences/seminars/courses/workshops/meetings
3. Writing case study articles 
4. Others</text>
  </threadedComment>
  <threadedComment ref="E2" dT="2024-02-13T14:24:50.36" personId="{DAE20193-AD97-4BE5-933A-A1B4ADE884A4}" id="{7635313D-99A8-4D3D-81AB-09450FCAAE12}">
    <text>Which organisation were you working for when you engaged in this activity?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wsg.gov.sg/home/career-practitioners/credentialin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6.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7.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5C42-3379-4D2A-B2F3-2E25133D41F2}">
  <sheetPr codeName="Sheet6"/>
  <dimension ref="A1:O4"/>
  <sheetViews>
    <sheetView tabSelected="1" zoomScaleNormal="100" workbookViewId="0">
      <selection activeCell="P1" sqref="P1"/>
    </sheetView>
  </sheetViews>
  <sheetFormatPr defaultRowHeight="14.5" x14ac:dyDescent="0.35"/>
  <cols>
    <col min="1" max="16384" width="8.7265625" style="26"/>
  </cols>
  <sheetData>
    <row r="1" spans="1:15" ht="95" customHeight="1" x14ac:dyDescent="0.35">
      <c r="A1" s="122"/>
      <c r="B1" s="122"/>
      <c r="C1" s="122"/>
      <c r="D1" s="128" t="s">
        <v>70</v>
      </c>
      <c r="E1" s="128"/>
      <c r="F1" s="128"/>
    </row>
    <row r="2" spans="1:15" ht="294" customHeight="1" x14ac:dyDescent="0.35">
      <c r="A2" s="123" t="s">
        <v>113</v>
      </c>
      <c r="B2" s="124"/>
      <c r="C2" s="124"/>
      <c r="D2" s="124"/>
      <c r="E2" s="124"/>
      <c r="F2" s="124"/>
      <c r="G2" s="124"/>
      <c r="H2" s="124"/>
      <c r="I2" s="124"/>
      <c r="J2" s="124"/>
      <c r="K2" s="124"/>
      <c r="L2" s="124"/>
      <c r="M2" s="124"/>
      <c r="N2" s="124"/>
      <c r="O2" s="124"/>
    </row>
    <row r="3" spans="1:15" ht="95" customHeight="1" x14ac:dyDescent="0.35">
      <c r="A3" s="125" t="s">
        <v>59</v>
      </c>
      <c r="B3" s="125"/>
      <c r="C3" s="125"/>
      <c r="D3" s="125"/>
      <c r="E3" s="125"/>
      <c r="F3" s="125"/>
      <c r="G3" s="125"/>
      <c r="H3" s="125"/>
      <c r="I3" s="125"/>
      <c r="J3" s="125"/>
      <c r="K3" s="125"/>
      <c r="L3" s="125"/>
      <c r="M3" s="125"/>
      <c r="N3" s="125"/>
      <c r="O3" s="125"/>
    </row>
    <row r="4" spans="1:15" ht="114.5" customHeight="1" x14ac:dyDescent="0.35">
      <c r="A4" s="126" t="s">
        <v>60</v>
      </c>
      <c r="B4" s="127"/>
      <c r="C4" s="127"/>
      <c r="D4" s="127"/>
      <c r="E4" s="127"/>
      <c r="F4" s="127"/>
      <c r="G4" s="127"/>
      <c r="H4" s="127"/>
      <c r="I4" s="127"/>
      <c r="J4" s="127"/>
      <c r="K4" s="127"/>
      <c r="L4" s="127"/>
      <c r="M4" s="127"/>
      <c r="N4" s="127"/>
      <c r="O4" s="127"/>
    </row>
  </sheetData>
  <mergeCells count="5">
    <mergeCell ref="A1:C1"/>
    <mergeCell ref="A2:O2"/>
    <mergeCell ref="A3:O3"/>
    <mergeCell ref="A4:O4"/>
    <mergeCell ref="D1:F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8466-E930-4972-9B7F-28E5759CC284}">
  <sheetPr codeName="Sheet7"/>
  <dimension ref="A1:E37"/>
  <sheetViews>
    <sheetView zoomScaleNormal="100" workbookViewId="0">
      <selection activeCell="B34" sqref="B34:C34"/>
    </sheetView>
  </sheetViews>
  <sheetFormatPr defaultRowHeight="14.5" x14ac:dyDescent="0.35"/>
  <cols>
    <col min="1" max="1" width="45.54296875" style="26" customWidth="1"/>
    <col min="2" max="2" width="44.36328125" style="26" customWidth="1"/>
    <col min="3" max="3" width="8.7265625" style="26" customWidth="1"/>
    <col min="4" max="4" width="8.7265625" style="26"/>
    <col min="5" max="5" width="8.984375E-2" style="26" customWidth="1"/>
    <col min="6" max="7" width="8.7265625" style="26" customWidth="1"/>
    <col min="8" max="8" width="26.1796875" style="26" customWidth="1"/>
    <col min="9" max="16384" width="8.7265625" style="26"/>
  </cols>
  <sheetData>
    <row r="1" spans="1:5" ht="95" customHeight="1" x14ac:dyDescent="0.35">
      <c r="B1" s="63" t="s">
        <v>43</v>
      </c>
    </row>
    <row r="2" spans="1:5" s="61" customFormat="1" x14ac:dyDescent="0.35">
      <c r="A2" s="15" t="s">
        <v>18</v>
      </c>
      <c r="B2" s="16"/>
      <c r="C2" s="16"/>
    </row>
    <row r="3" spans="1:5" s="49" customFormat="1" x14ac:dyDescent="0.35">
      <c r="A3" s="46" t="s">
        <v>19</v>
      </c>
      <c r="B3" s="47"/>
      <c r="C3" s="48"/>
    </row>
    <row r="4" spans="1:5" x14ac:dyDescent="0.35">
      <c r="A4" s="50" t="s">
        <v>72</v>
      </c>
      <c r="B4" s="47"/>
      <c r="C4" s="30"/>
    </row>
    <row r="5" spans="1:5" x14ac:dyDescent="0.35">
      <c r="A5" s="50" t="s">
        <v>20</v>
      </c>
      <c r="B5" s="51"/>
      <c r="C5" s="30"/>
    </row>
    <row r="6" spans="1:5" x14ac:dyDescent="0.35">
      <c r="A6" s="50" t="s">
        <v>21</v>
      </c>
      <c r="B6" s="47"/>
      <c r="C6" s="30"/>
      <c r="E6" s="33"/>
    </row>
    <row r="7" spans="1:5" x14ac:dyDescent="0.35">
      <c r="A7" s="52" t="s">
        <v>93</v>
      </c>
      <c r="B7" s="51"/>
      <c r="C7" s="37"/>
      <c r="E7" s="33"/>
    </row>
    <row r="8" spans="1:5" ht="47" customHeight="1" x14ac:dyDescent="0.35">
      <c r="A8" s="133" t="s">
        <v>109</v>
      </c>
      <c r="B8" s="53" t="s">
        <v>38</v>
      </c>
      <c r="C8" s="106"/>
    </row>
    <row r="9" spans="1:5" ht="51" customHeight="1" x14ac:dyDescent="0.35">
      <c r="A9" s="133"/>
      <c r="B9" s="53" t="s">
        <v>39</v>
      </c>
      <c r="C9" s="106"/>
    </row>
    <row r="10" spans="1:5" ht="24.5" customHeight="1" x14ac:dyDescent="0.35">
      <c r="A10" s="133"/>
      <c r="B10" s="53" t="s">
        <v>40</v>
      </c>
      <c r="C10" s="106"/>
    </row>
    <row r="11" spans="1:5" ht="24.5" customHeight="1" x14ac:dyDescent="0.35">
      <c r="A11" s="134"/>
      <c r="B11" s="40" t="s">
        <v>41</v>
      </c>
      <c r="C11" s="106"/>
    </row>
    <row r="12" spans="1:5" x14ac:dyDescent="0.35">
      <c r="A12" s="52" t="s">
        <v>22</v>
      </c>
      <c r="B12" s="54"/>
      <c r="C12" s="39"/>
    </row>
    <row r="13" spans="1:5" x14ac:dyDescent="0.35">
      <c r="A13" s="52" t="s">
        <v>23</v>
      </c>
      <c r="B13" s="55"/>
      <c r="C13" s="30"/>
    </row>
    <row r="14" spans="1:5" x14ac:dyDescent="0.35">
      <c r="A14" s="56" t="s">
        <v>24</v>
      </c>
      <c r="B14" s="54"/>
      <c r="C14" s="30"/>
    </row>
    <row r="15" spans="1:5" x14ac:dyDescent="0.35">
      <c r="A15" s="57" t="s">
        <v>25</v>
      </c>
      <c r="B15" s="58"/>
      <c r="C15" s="30"/>
    </row>
    <row r="16" spans="1:5" x14ac:dyDescent="0.35">
      <c r="A16" s="38" t="s">
        <v>75</v>
      </c>
      <c r="B16" s="58"/>
      <c r="C16" s="30"/>
      <c r="E16" s="33"/>
    </row>
    <row r="17" spans="1:5" x14ac:dyDescent="0.35">
      <c r="A17" s="56" t="s">
        <v>26</v>
      </c>
      <c r="B17" s="59"/>
      <c r="C17" s="30"/>
      <c r="E17" s="33"/>
    </row>
    <row r="18" spans="1:5" x14ac:dyDescent="0.35">
      <c r="A18" s="38" t="s">
        <v>27</v>
      </c>
      <c r="B18" s="58"/>
      <c r="C18" s="30"/>
    </row>
    <row r="19" spans="1:5" x14ac:dyDescent="0.35">
      <c r="A19" s="60" t="s">
        <v>28</v>
      </c>
      <c r="B19" s="58"/>
      <c r="C19" s="30"/>
    </row>
    <row r="20" spans="1:5" x14ac:dyDescent="0.35">
      <c r="A20" s="34" t="s">
        <v>29</v>
      </c>
      <c r="B20" s="58"/>
      <c r="C20" s="30"/>
    </row>
    <row r="21" spans="1:5" s="45" customFormat="1" x14ac:dyDescent="0.35">
      <c r="A21" s="9" t="s">
        <v>30</v>
      </c>
      <c r="B21" s="10"/>
      <c r="C21" s="10"/>
    </row>
    <row r="22" spans="1:5" ht="72.5" x14ac:dyDescent="0.35">
      <c r="A22" s="108" t="s">
        <v>104</v>
      </c>
      <c r="B22" s="110"/>
      <c r="C22" s="28"/>
    </row>
    <row r="23" spans="1:5" x14ac:dyDescent="0.35">
      <c r="A23" s="29" t="s">
        <v>31</v>
      </c>
      <c r="B23" s="27"/>
      <c r="C23" s="30"/>
    </row>
    <row r="24" spans="1:5" x14ac:dyDescent="0.35">
      <c r="A24" s="31" t="s">
        <v>32</v>
      </c>
      <c r="B24" s="32"/>
      <c r="C24" s="30"/>
      <c r="E24" s="33"/>
    </row>
    <row r="25" spans="1:5" x14ac:dyDescent="0.35">
      <c r="A25" s="34" t="s">
        <v>33</v>
      </c>
      <c r="B25" s="35"/>
      <c r="C25" s="30"/>
    </row>
    <row r="26" spans="1:5" ht="15" customHeight="1" x14ac:dyDescent="0.35">
      <c r="A26" s="135" t="s">
        <v>105</v>
      </c>
      <c r="B26" s="36"/>
      <c r="C26" s="137"/>
    </row>
    <row r="27" spans="1:5" ht="57" customHeight="1" x14ac:dyDescent="0.35">
      <c r="A27" s="136"/>
      <c r="B27" s="107" t="s">
        <v>103</v>
      </c>
      <c r="C27" s="138"/>
    </row>
    <row r="28" spans="1:5" ht="29" x14ac:dyDescent="0.35">
      <c r="A28" s="38" t="s">
        <v>73</v>
      </c>
      <c r="B28" s="27"/>
      <c r="C28" s="39"/>
      <c r="E28" s="33"/>
    </row>
    <row r="29" spans="1:5" x14ac:dyDescent="0.35">
      <c r="A29" s="40" t="s">
        <v>34</v>
      </c>
      <c r="B29" s="27"/>
      <c r="C29" s="30"/>
      <c r="E29" s="33"/>
    </row>
    <row r="30" spans="1:5" x14ac:dyDescent="0.35">
      <c r="A30" s="40" t="s">
        <v>35</v>
      </c>
      <c r="B30" s="27"/>
      <c r="C30" s="30"/>
    </row>
    <row r="31" spans="1:5" x14ac:dyDescent="0.35">
      <c r="A31" s="40" t="s">
        <v>36</v>
      </c>
      <c r="B31" s="27"/>
      <c r="C31" s="30"/>
    </row>
    <row r="32" spans="1:5" x14ac:dyDescent="0.35">
      <c r="A32" s="40" t="s">
        <v>37</v>
      </c>
      <c r="B32" s="27"/>
      <c r="C32" s="30"/>
    </row>
    <row r="33" spans="1:3" ht="25" customHeight="1" x14ac:dyDescent="0.35">
      <c r="A33" s="129" t="s">
        <v>111</v>
      </c>
      <c r="B33" s="111"/>
      <c r="C33" s="39"/>
    </row>
    <row r="34" spans="1:3" ht="162.5" customHeight="1" x14ac:dyDescent="0.35">
      <c r="A34" s="130"/>
      <c r="B34" s="139" t="s">
        <v>110</v>
      </c>
      <c r="C34" s="140"/>
    </row>
    <row r="35" spans="1:3" x14ac:dyDescent="0.35">
      <c r="A35" s="131"/>
      <c r="B35" s="112" t="s">
        <v>95</v>
      </c>
      <c r="C35" s="42"/>
    </row>
    <row r="36" spans="1:3" x14ac:dyDescent="0.35">
      <c r="A36" s="131"/>
      <c r="B36" s="41" t="s">
        <v>96</v>
      </c>
      <c r="C36" s="42"/>
    </row>
    <row r="37" spans="1:3" x14ac:dyDescent="0.35">
      <c r="A37" s="132"/>
      <c r="B37" s="43" t="s">
        <v>97</v>
      </c>
      <c r="C37" s="44"/>
    </row>
  </sheetData>
  <mergeCells count="5">
    <mergeCell ref="A33:A37"/>
    <mergeCell ref="A8:A11"/>
    <mergeCell ref="A26:A27"/>
    <mergeCell ref="C26:C27"/>
    <mergeCell ref="B34:C34"/>
  </mergeCells>
  <dataValidations count="8">
    <dataValidation type="list" allowBlank="1" showInputMessage="1" showErrorMessage="1" sqref="B6" xr:uid="{F809691E-6551-47C4-8F58-7F187454B772}">
      <formula1>"Certified Career Advisor, Certified Career Practitioner, Certified Career Clinical Supervisor, Certified Career Services Manager"</formula1>
    </dataValidation>
    <dataValidation type="list" allowBlank="1" showInputMessage="1" showErrorMessage="1" sqref="B16" xr:uid="{156414F3-EE75-4C97-B79C-A3EDBCB88230}">
      <formula1>"GCE O Level, GCE A Level, Certificate, Diploma, Advanced Diploma, Specialist Diploma, Bachelor Degree, Graduate Diploma / Certificate, Post Graduate Diploma / Certificate, Master Degree, Doctoral Degree"</formula1>
    </dataValidation>
    <dataValidation type="list" allowBlank="1" showInputMessage="1" showErrorMessage="1" sqref="B24" xr:uid="{EF7ED1D0-B507-452F-AEE0-5B9316D484A0}">
      <formula1>"Public Service, Union, Education, Training &amp; Development, Job Placement, Social Services, Social Enterprise, Information Technology, Financial Industry, Media, Others"</formula1>
    </dataValidation>
    <dataValidation type="list" allowBlank="1" showInputMessage="1" showErrorMessage="1" sqref="B7" xr:uid="{0120F376-A7FD-4B3E-8410-8D5F6D207D13}">
      <formula1>"First-time application, Renewal application"</formula1>
    </dataValidation>
    <dataValidation type="list" allowBlank="1" showInputMessage="1" showErrorMessage="1" sqref="C8:C11" xr:uid="{9E7935D8-8EFD-4629-B80F-D6C4BD58BBC7}">
      <formula1>"--,Yes"</formula1>
    </dataValidation>
    <dataValidation type="list" allowBlank="1" showInputMessage="1" showErrorMessage="1" sqref="B22" xr:uid="{B376FC68-52A1-40C8-ADA7-6D7D19DAF969}">
      <formula1>"Employed,Unemployed"</formula1>
    </dataValidation>
    <dataValidation type="list" allowBlank="1" showInputMessage="1" showErrorMessage="1" sqref="B26" xr:uid="{5D02A786-B58D-4481-AD3A-93938F231DA8}">
      <formula1>"Internal clients (employees in my organisation),External clients (paid / non-paying clients)"</formula1>
    </dataValidation>
    <dataValidation type="list" allowBlank="1" showInputMessage="1" showErrorMessage="1" sqref="B33" xr:uid="{4E27DEFD-415C-4EAA-8B4D-71CAF373652B}">
      <formula1>"Company Sponsored, Online Funds Transfer"</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A8B81-4605-4920-8A86-2007B1673226}">
  <sheetPr codeName="Sheet5"/>
  <dimension ref="A1:D46"/>
  <sheetViews>
    <sheetView zoomScaleNormal="100" workbookViewId="0">
      <selection activeCell="D8" sqref="D8"/>
    </sheetView>
  </sheetViews>
  <sheetFormatPr defaultRowHeight="14.5" x14ac:dyDescent="0.35"/>
  <cols>
    <col min="1" max="1" width="24" style="26" customWidth="1"/>
    <col min="2" max="2" width="32.26953125" style="26" customWidth="1"/>
    <col min="3" max="3" width="29.453125" style="26" customWidth="1"/>
    <col min="4" max="4" width="16.453125" style="26" customWidth="1"/>
    <col min="5" max="16384" width="8.7265625" style="26"/>
  </cols>
  <sheetData>
    <row r="1" spans="1:4" ht="95" customHeight="1" x14ac:dyDescent="0.35">
      <c r="B1" s="141" t="s">
        <v>42</v>
      </c>
      <c r="C1" s="141"/>
    </row>
    <row r="2" spans="1:4" ht="14.5" customHeight="1" x14ac:dyDescent="0.35">
      <c r="A2" s="78" t="s">
        <v>100</v>
      </c>
      <c r="B2" s="62"/>
      <c r="C2" s="62"/>
      <c r="D2" s="79"/>
    </row>
    <row r="3" spans="1:4" ht="14.5" customHeight="1" x14ac:dyDescent="0.35">
      <c r="A3" s="26" t="s">
        <v>71</v>
      </c>
      <c r="B3" s="62"/>
      <c r="C3" s="62"/>
      <c r="D3" s="79"/>
    </row>
    <row r="4" spans="1:4" ht="14.5" customHeight="1" x14ac:dyDescent="0.35">
      <c r="B4" s="62"/>
      <c r="C4" s="62"/>
      <c r="D4" s="79"/>
    </row>
    <row r="5" spans="1:4" ht="28" customHeight="1" x14ac:dyDescent="0.35">
      <c r="A5" s="143" t="s">
        <v>116</v>
      </c>
      <c r="B5" s="143"/>
      <c r="C5" s="143"/>
      <c r="D5" s="143"/>
    </row>
    <row r="6" spans="1:4" ht="14.5" customHeight="1" x14ac:dyDescent="0.35">
      <c r="B6" s="62"/>
      <c r="C6" s="62"/>
      <c r="D6" s="79"/>
    </row>
    <row r="7" spans="1:4" ht="16" x14ac:dyDescent="0.4">
      <c r="A7" s="80" t="s">
        <v>68</v>
      </c>
      <c r="B7" s="81"/>
      <c r="C7" s="77"/>
      <c r="D7" s="77"/>
    </row>
    <row r="8" spans="1:4" x14ac:dyDescent="0.35">
      <c r="A8" s="77" t="s">
        <v>74</v>
      </c>
      <c r="B8" s="81"/>
      <c r="C8" s="77"/>
      <c r="D8" s="77"/>
    </row>
    <row r="9" spans="1:4" x14ac:dyDescent="0.35">
      <c r="B9" s="82" t="s">
        <v>78</v>
      </c>
      <c r="C9" s="83" t="s">
        <v>6</v>
      </c>
      <c r="D9" s="84" t="s">
        <v>17</v>
      </c>
    </row>
    <row r="10" spans="1:4" x14ac:dyDescent="0.35">
      <c r="A10" s="23" t="s">
        <v>14</v>
      </c>
      <c r="B10" s="28">
        <f>COUNTIFS('Tracking sheet (Clients)'!C:C, "Individual",'Tracking sheet (Clients)'!D:D, "Employee/Self-employed")</f>
        <v>0</v>
      </c>
      <c r="C10" s="28">
        <f>COUNTIFS('Tracking sheet (Clients)'!C:C, "Individual",'Tracking sheet (Clients)'!D:D, "Pro-bono")</f>
        <v>0</v>
      </c>
      <c r="D10" s="28">
        <f>SUM(B10:C10)</f>
        <v>0</v>
      </c>
    </row>
    <row r="11" spans="1:4" x14ac:dyDescent="0.35">
      <c r="A11" s="24" t="s">
        <v>16</v>
      </c>
      <c r="B11" s="28">
        <f>COUNTIFS('Tracking sheet (Clients)'!C:C, "Group",'Tracking sheet (Clients)'!D:D, "Employee/Self-employed")</f>
        <v>0</v>
      </c>
      <c r="C11" s="28">
        <f>COUNTIFS('Tracking sheet (Clients)'!C:C, "Group",'Tracking sheet (Clients)'!D:D, "Pro-bono")</f>
        <v>0</v>
      </c>
      <c r="D11" s="28">
        <f t="shared" ref="D11:D12" si="0">SUM(B11:C11)</f>
        <v>0</v>
      </c>
    </row>
    <row r="12" spans="1:4" ht="15" thickBot="1" x14ac:dyDescent="0.4">
      <c r="A12" s="22" t="s">
        <v>82</v>
      </c>
      <c r="B12" s="113">
        <f>COUNTIFS('Tracking sheet (Clients)'!C:C, "Workshop",'Tracking sheet (Clients)'!D:D, "Employee/Self-employed")</f>
        <v>0</v>
      </c>
      <c r="C12" s="113">
        <f>COUNTIFS('Tracking sheet (Clients)'!C:C, "Workshop",'Tracking sheet (Clients)'!D:D, "Pro-bono")</f>
        <v>0</v>
      </c>
      <c r="D12" s="113">
        <f t="shared" si="0"/>
        <v>0</v>
      </c>
    </row>
    <row r="13" spans="1:4" x14ac:dyDescent="0.35">
      <c r="A13" s="22" t="s">
        <v>17</v>
      </c>
      <c r="B13" s="37">
        <f>SUM(B10:B12)</f>
        <v>0</v>
      </c>
      <c r="C13" s="37">
        <f>SUM(C10:C12)</f>
        <v>0</v>
      </c>
      <c r="D13" s="37">
        <f>SUM(D10:D12)</f>
        <v>0</v>
      </c>
    </row>
    <row r="14" spans="1:4" ht="14.5" customHeight="1" x14ac:dyDescent="0.35">
      <c r="B14" s="62"/>
    </row>
    <row r="15" spans="1:4" ht="14.5" customHeight="1" x14ac:dyDescent="0.35">
      <c r="A15" s="77" t="s">
        <v>74</v>
      </c>
      <c r="B15" s="62"/>
    </row>
    <row r="16" spans="1:4" ht="14.5" customHeight="1" x14ac:dyDescent="0.35">
      <c r="A16" s="76" t="s">
        <v>69</v>
      </c>
      <c r="B16" s="62"/>
    </row>
    <row r="17" spans="1:3" ht="15" thickBot="1" x14ac:dyDescent="0.4">
      <c r="A17" s="117" t="s">
        <v>83</v>
      </c>
      <c r="B17" s="117" t="s">
        <v>1</v>
      </c>
      <c r="C17" s="117" t="s">
        <v>45</v>
      </c>
    </row>
    <row r="18" spans="1:3" ht="30" customHeight="1" x14ac:dyDescent="0.35">
      <c r="A18" s="67" t="s">
        <v>14</v>
      </c>
      <c r="B18" s="68" t="s">
        <v>81</v>
      </c>
      <c r="C18" s="69">
        <f>COUNTIFS('Tracking sheet (Clients)'!C:C, "Individual", 'Tracking sheet (Clients)'!E:E,"Job search skills &amp; techniques (resume/interview/networking/branding etc)")</f>
        <v>0</v>
      </c>
    </row>
    <row r="19" spans="1:3" x14ac:dyDescent="0.35">
      <c r="A19" s="67" t="s">
        <v>14</v>
      </c>
      <c r="B19" s="70" t="s">
        <v>58</v>
      </c>
      <c r="C19" s="71">
        <f>COUNTIFS('Tracking sheet (Clients)'!C:C, "Individual",'Tracking sheet (Clients)'!E:E, "Career Clarity/ Profiling/ Assessment")</f>
        <v>0</v>
      </c>
    </row>
    <row r="20" spans="1:3" x14ac:dyDescent="0.35">
      <c r="A20" s="67" t="s">
        <v>14</v>
      </c>
      <c r="B20" s="70" t="s">
        <v>11</v>
      </c>
      <c r="C20" s="71">
        <f>COUNTIFS('Tracking sheet (Clients)'!C:C, "Individual",'Tracking sheet (Clients)'!E:E, "Career Planning &amp; Development")</f>
        <v>0</v>
      </c>
    </row>
    <row r="21" spans="1:3" ht="15" thickBot="1" x14ac:dyDescent="0.4">
      <c r="A21" s="114" t="s">
        <v>14</v>
      </c>
      <c r="B21" s="115" t="s">
        <v>5</v>
      </c>
      <c r="C21" s="116">
        <f>COUNTIFS('Tracking sheet (Clients)'!C:C, "Individual",'Tracking sheet (Clients)'!E:E, "Others")</f>
        <v>0</v>
      </c>
    </row>
    <row r="22" spans="1:3" ht="30" customHeight="1" x14ac:dyDescent="0.35">
      <c r="A22" s="67" t="s">
        <v>3</v>
      </c>
      <c r="B22" s="73" t="s">
        <v>81</v>
      </c>
      <c r="C22" s="69">
        <f>COUNTIFS('Tracking sheet (Clients)'!C:C, "Group", 'Tracking sheet (Clients)'!E:E,"Job search skills &amp; techniques (resume/interview/networking/branding etc)")</f>
        <v>0</v>
      </c>
    </row>
    <row r="23" spans="1:3" x14ac:dyDescent="0.35">
      <c r="A23" s="72" t="s">
        <v>3</v>
      </c>
      <c r="B23" s="70" t="s">
        <v>58</v>
      </c>
      <c r="C23" s="71">
        <f>COUNTIFS('Tracking sheet (Clients)'!C:C, "Group",'Tracking sheet (Clients)'!E:E, "Career Clarity/ Profiling/ Assessment")</f>
        <v>0</v>
      </c>
    </row>
    <row r="24" spans="1:3" x14ac:dyDescent="0.35">
      <c r="A24" s="72" t="s">
        <v>3</v>
      </c>
      <c r="B24" s="70" t="s">
        <v>11</v>
      </c>
      <c r="C24" s="71">
        <f>COUNTIFS('Tracking sheet (Clients)'!C:C, "Group",'Tracking sheet (Clients)'!E:E, "Career Planning &amp; Development")</f>
        <v>0</v>
      </c>
    </row>
    <row r="25" spans="1:3" ht="15" thickBot="1" x14ac:dyDescent="0.4">
      <c r="A25" s="114" t="s">
        <v>3</v>
      </c>
      <c r="B25" s="115" t="s">
        <v>5</v>
      </c>
      <c r="C25" s="116">
        <f>COUNTIFS('Tracking sheet (Clients)'!C:C, "Group",'Tracking sheet (Clients)'!E:E, "Others")</f>
        <v>0</v>
      </c>
    </row>
    <row r="26" spans="1:3" ht="30" customHeight="1" x14ac:dyDescent="0.35">
      <c r="A26" s="67" t="s">
        <v>82</v>
      </c>
      <c r="B26" s="73" t="s">
        <v>81</v>
      </c>
      <c r="C26" s="69">
        <f>COUNTIFS('Tracking sheet (Clients)'!C:C, "Workshop", 'Tracking sheet (Clients)'!E:E,"Job search skills &amp; techniques (resume/interview/networking/branding etc)")</f>
        <v>0</v>
      </c>
    </row>
    <row r="27" spans="1:3" x14ac:dyDescent="0.35">
      <c r="A27" s="72" t="s">
        <v>82</v>
      </c>
      <c r="B27" s="70" t="s">
        <v>58</v>
      </c>
      <c r="C27" s="71">
        <f>COUNTIFS('Tracking sheet (Clients)'!C:C, "Workshop",'Tracking sheet (Clients)'!E:E, "Career Clarity/ Profiling/ Assessment")</f>
        <v>0</v>
      </c>
    </row>
    <row r="28" spans="1:3" x14ac:dyDescent="0.35">
      <c r="A28" s="72" t="s">
        <v>82</v>
      </c>
      <c r="B28" s="70" t="s">
        <v>11</v>
      </c>
      <c r="C28" s="71">
        <f>COUNTIFS('Tracking sheet (Clients)'!C:C, "Workshop",'Tracking sheet (Clients)'!E:E, "Career Planning &amp; Development")</f>
        <v>0</v>
      </c>
    </row>
    <row r="29" spans="1:3" ht="15" thickBot="1" x14ac:dyDescent="0.4">
      <c r="A29" s="114" t="s">
        <v>82</v>
      </c>
      <c r="B29" s="115" t="s">
        <v>5</v>
      </c>
      <c r="C29" s="116">
        <f>COUNTIFS('Tracking sheet (Clients)'!C:C, "Workshop",'Tracking sheet (Clients)'!E:E, "Others")</f>
        <v>0</v>
      </c>
    </row>
    <row r="30" spans="1:3" x14ac:dyDescent="0.35">
      <c r="A30" s="142" t="s">
        <v>57</v>
      </c>
      <c r="B30" s="142"/>
      <c r="C30" s="69">
        <f>SUM(C18:C29)</f>
        <v>0</v>
      </c>
    </row>
    <row r="31" spans="1:3" x14ac:dyDescent="0.35">
      <c r="A31" s="74"/>
      <c r="B31" s="74"/>
    </row>
    <row r="32" spans="1:3" ht="16" x14ac:dyDescent="0.35">
      <c r="A32" s="75" t="s">
        <v>67</v>
      </c>
    </row>
    <row r="33" spans="1:2" x14ac:dyDescent="0.35">
      <c r="A33" s="76" t="s">
        <v>88</v>
      </c>
    </row>
    <row r="34" spans="1:2" x14ac:dyDescent="0.35">
      <c r="A34" s="76" t="s">
        <v>87</v>
      </c>
    </row>
    <row r="35" spans="1:2" x14ac:dyDescent="0.35">
      <c r="A35" s="65" t="s">
        <v>89</v>
      </c>
    </row>
    <row r="36" spans="1:2" x14ac:dyDescent="0.35">
      <c r="A36" s="85" t="s">
        <v>15</v>
      </c>
      <c r="B36" s="66">
        <f>SUM('Tracking sheet (Clients)'!K3:K1048576)</f>
        <v>0</v>
      </c>
    </row>
    <row r="37" spans="1:2" ht="15" thickBot="1" x14ac:dyDescent="0.4">
      <c r="A37" s="86" t="s">
        <v>2</v>
      </c>
      <c r="B37" s="121">
        <f>SUM('Tracking sheet (Clients)'!L3:L1048576)</f>
        <v>0</v>
      </c>
    </row>
    <row r="38" spans="1:2" x14ac:dyDescent="0.35">
      <c r="A38" s="87" t="s">
        <v>17</v>
      </c>
      <c r="B38" s="120">
        <f>SUM(B36:B37)</f>
        <v>0</v>
      </c>
    </row>
    <row r="40" spans="1:2" ht="16" x14ac:dyDescent="0.35">
      <c r="A40" s="64" t="s">
        <v>102</v>
      </c>
    </row>
    <row r="41" spans="1:2" x14ac:dyDescent="0.35">
      <c r="A41" s="65" t="s">
        <v>76</v>
      </c>
    </row>
    <row r="42" spans="1:2" ht="58" x14ac:dyDescent="0.35">
      <c r="A42" s="88" t="s">
        <v>85</v>
      </c>
      <c r="B42" s="28">
        <f>SUMIF('Tracking sheet (Development)'!C:C,"Trainer or speaker at career-related conferences/seminars/courses/workshops/meetings",'Tracking sheet (Development)'!D:D)</f>
        <v>0</v>
      </c>
    </row>
    <row r="43" spans="1:2" ht="58" x14ac:dyDescent="0.35">
      <c r="A43" s="89" t="s">
        <v>86</v>
      </c>
      <c r="B43" s="28">
        <f>SUMIF('Tracking sheet (Development)'!C:C,"Participant of career-related conferences/seminars/courses/workshops/meetings",'Tracking sheet (Development)'!D:D)</f>
        <v>0</v>
      </c>
    </row>
    <row r="44" spans="1:2" x14ac:dyDescent="0.35">
      <c r="A44" s="89" t="s">
        <v>13</v>
      </c>
      <c r="B44" s="28">
        <f>SUMIF('Tracking sheet (Development)'!C:C,"Writing case study articles",'Tracking sheet (Development)'!D:D)</f>
        <v>0</v>
      </c>
    </row>
    <row r="45" spans="1:2" ht="15" thickBot="1" x14ac:dyDescent="0.4">
      <c r="A45" s="89" t="s">
        <v>5</v>
      </c>
      <c r="B45" s="113">
        <f>SUMIF('Tracking sheet (Development)'!C:C,"Others",'Tracking sheet (Development)'!D:D)</f>
        <v>0</v>
      </c>
    </row>
    <row r="46" spans="1:2" x14ac:dyDescent="0.35">
      <c r="A46" s="90" t="s">
        <v>57</v>
      </c>
      <c r="B46" s="37">
        <f>SUM(B42:B45)</f>
        <v>0</v>
      </c>
    </row>
  </sheetData>
  <mergeCells count="3">
    <mergeCell ref="B1:C1"/>
    <mergeCell ref="A30:B30"/>
    <mergeCell ref="A5:D5"/>
  </mergeCells>
  <hyperlinks>
    <hyperlink ref="A5" r:id="rId1" display="For more information on the requirements, visit WSG's CDF credentialling webpage" xr:uid="{E65963B1-6619-4A0D-A260-6B52846F22F9}"/>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7566-F153-4DBD-A254-485033A9FE61}">
  <sheetPr codeName="Sheet1"/>
  <dimension ref="A1:B16"/>
  <sheetViews>
    <sheetView zoomScaleNormal="100" workbookViewId="0">
      <selection activeCell="E7" sqref="E7"/>
    </sheetView>
  </sheetViews>
  <sheetFormatPr defaultRowHeight="14.5" x14ac:dyDescent="0.35"/>
  <cols>
    <col min="1" max="1" width="21.7265625" style="26" customWidth="1"/>
    <col min="2" max="2" width="32.6328125" style="26" customWidth="1"/>
    <col min="3" max="16384" width="8.7265625" style="26"/>
  </cols>
  <sheetData>
    <row r="1" spans="1:2" ht="95" customHeight="1" x14ac:dyDescent="0.35">
      <c r="B1" s="62" t="s">
        <v>66</v>
      </c>
    </row>
    <row r="2" spans="1:2" x14ac:dyDescent="0.35">
      <c r="A2" s="77" t="s">
        <v>84</v>
      </c>
    </row>
    <row r="4" spans="1:2" x14ac:dyDescent="0.35">
      <c r="A4" s="144" t="s">
        <v>61</v>
      </c>
      <c r="B4" s="145"/>
    </row>
    <row r="5" spans="1:2" x14ac:dyDescent="0.35">
      <c r="A5" s="11" t="s">
        <v>62</v>
      </c>
      <c r="B5" s="92"/>
    </row>
    <row r="6" spans="1:2" x14ac:dyDescent="0.35">
      <c r="A6" s="12" t="s">
        <v>63</v>
      </c>
      <c r="B6" s="91"/>
    </row>
    <row r="7" spans="1:2" x14ac:dyDescent="0.35">
      <c r="A7" s="12" t="s">
        <v>44</v>
      </c>
      <c r="B7" s="91"/>
    </row>
    <row r="8" spans="1:2" x14ac:dyDescent="0.35">
      <c r="A8" s="12" t="s">
        <v>27</v>
      </c>
      <c r="B8" s="91"/>
    </row>
    <row r="9" spans="1:2" x14ac:dyDescent="0.35">
      <c r="A9" s="12" t="s">
        <v>64</v>
      </c>
      <c r="B9" s="91"/>
    </row>
    <row r="10" spans="1:2" x14ac:dyDescent="0.35">
      <c r="B10" s="93"/>
    </row>
    <row r="11" spans="1:2" x14ac:dyDescent="0.35">
      <c r="A11" s="146" t="s">
        <v>65</v>
      </c>
      <c r="B11" s="146"/>
    </row>
    <row r="12" spans="1:2" x14ac:dyDescent="0.35">
      <c r="A12" s="11" t="s">
        <v>62</v>
      </c>
      <c r="B12" s="92"/>
    </row>
    <row r="13" spans="1:2" x14ac:dyDescent="0.35">
      <c r="A13" s="12" t="s">
        <v>63</v>
      </c>
      <c r="B13" s="91"/>
    </row>
    <row r="14" spans="1:2" x14ac:dyDescent="0.35">
      <c r="A14" s="12" t="s">
        <v>44</v>
      </c>
      <c r="B14" s="91"/>
    </row>
    <row r="15" spans="1:2" x14ac:dyDescent="0.35">
      <c r="A15" s="12" t="s">
        <v>27</v>
      </c>
      <c r="B15" s="91"/>
    </row>
    <row r="16" spans="1:2" x14ac:dyDescent="0.35">
      <c r="A16" s="12" t="s">
        <v>64</v>
      </c>
      <c r="B16" s="91"/>
    </row>
  </sheetData>
  <mergeCells count="2">
    <mergeCell ref="A4:B4"/>
    <mergeCell ref="A11:B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2FD86-84A0-46B4-9AFD-ED4D0C9C5A33}">
  <sheetPr codeName="Sheet4"/>
  <dimension ref="A1:D19"/>
  <sheetViews>
    <sheetView zoomScaleNormal="100" workbookViewId="0">
      <selection activeCell="D18" sqref="D18"/>
    </sheetView>
  </sheetViews>
  <sheetFormatPr defaultRowHeight="14.5" x14ac:dyDescent="0.35"/>
  <cols>
    <col min="1" max="1" width="82.36328125" style="29" customWidth="1"/>
    <col min="2" max="2" width="8.7265625" style="26" customWidth="1"/>
    <col min="3" max="3" width="6.08984375" style="26" customWidth="1"/>
    <col min="4" max="16384" width="8.7265625" style="26"/>
  </cols>
  <sheetData>
    <row r="1" spans="1:4" ht="95" customHeight="1" x14ac:dyDescent="0.35">
      <c r="A1" s="95" t="s">
        <v>46</v>
      </c>
      <c r="B1" s="62"/>
      <c r="C1" s="62"/>
      <c r="D1" s="62"/>
    </row>
    <row r="2" spans="1:4" ht="32" customHeight="1" x14ac:dyDescent="0.35">
      <c r="A2" s="151" t="s">
        <v>108</v>
      </c>
      <c r="B2" s="151"/>
      <c r="C2" s="96"/>
      <c r="D2" s="62"/>
    </row>
    <row r="3" spans="1:4" ht="22" customHeight="1" x14ac:dyDescent="0.35">
      <c r="A3" s="97" t="s">
        <v>56</v>
      </c>
      <c r="B3" s="98"/>
    </row>
    <row r="4" spans="1:4" ht="43.5" customHeight="1" x14ac:dyDescent="0.35">
      <c r="A4" s="149" t="s">
        <v>47</v>
      </c>
      <c r="B4" s="150"/>
      <c r="C4" s="99"/>
      <c r="D4" s="100"/>
    </row>
    <row r="6" spans="1:4" x14ac:dyDescent="0.35">
      <c r="A6" s="148" t="s">
        <v>107</v>
      </c>
      <c r="B6" s="148"/>
    </row>
    <row r="7" spans="1:4" ht="87" x14ac:dyDescent="0.35">
      <c r="A7" s="70" t="s">
        <v>48</v>
      </c>
      <c r="B7" s="109"/>
    </row>
    <row r="8" spans="1:4" ht="29" x14ac:dyDescent="0.35">
      <c r="A8" s="94" t="s">
        <v>49</v>
      </c>
      <c r="B8" s="109"/>
    </row>
    <row r="9" spans="1:4" ht="72.5" x14ac:dyDescent="0.35">
      <c r="A9" s="94" t="s">
        <v>50</v>
      </c>
      <c r="B9" s="109"/>
    </row>
    <row r="10" spans="1:4" ht="101.5" x14ac:dyDescent="0.35">
      <c r="A10" s="94" t="s">
        <v>51</v>
      </c>
      <c r="B10" s="109"/>
    </row>
    <row r="11" spans="1:4" ht="101.5" x14ac:dyDescent="0.35">
      <c r="A11" s="94" t="s">
        <v>53</v>
      </c>
      <c r="B11" s="109"/>
    </row>
    <row r="12" spans="1:4" ht="188.5" x14ac:dyDescent="0.35">
      <c r="A12" s="94" t="s">
        <v>52</v>
      </c>
      <c r="B12" s="109"/>
    </row>
    <row r="13" spans="1:4" ht="29" x14ac:dyDescent="0.35">
      <c r="A13" s="94" t="s">
        <v>54</v>
      </c>
      <c r="B13" s="109"/>
    </row>
    <row r="14" spans="1:4" ht="43.5" x14ac:dyDescent="0.35">
      <c r="A14" s="94" t="s">
        <v>106</v>
      </c>
      <c r="B14" s="109"/>
    </row>
    <row r="15" spans="1:4" ht="101.5" x14ac:dyDescent="0.35">
      <c r="A15" s="94" t="s">
        <v>55</v>
      </c>
      <c r="B15" s="109"/>
    </row>
    <row r="17" spans="1:2" x14ac:dyDescent="0.35">
      <c r="A17" s="147" t="s">
        <v>114</v>
      </c>
      <c r="B17" s="147"/>
    </row>
    <row r="18" spans="1:2" ht="119.5" customHeight="1" x14ac:dyDescent="0.35">
      <c r="A18" s="118" t="s">
        <v>101</v>
      </c>
      <c r="B18" s="119"/>
    </row>
    <row r="19" spans="1:2" x14ac:dyDescent="0.35">
      <c r="A19" s="40" t="s">
        <v>112</v>
      </c>
      <c r="B19" s="28"/>
    </row>
  </sheetData>
  <mergeCells count="4">
    <mergeCell ref="A17:B17"/>
    <mergeCell ref="A6:B6"/>
    <mergeCell ref="A4:B4"/>
    <mergeCell ref="A2:B2"/>
  </mergeCells>
  <dataValidations count="2">
    <dataValidation type="list" allowBlank="1" showInputMessage="1" showErrorMessage="1" sqref="B3" xr:uid="{5F17D2A9-98AB-4AA8-BE02-22C4D3FCF019}">
      <formula1>"No,Yes"</formula1>
    </dataValidation>
    <dataValidation type="list" allowBlank="1" showInputMessage="1" showErrorMessage="1" sqref="B7:B15" xr:uid="{E6B13F5E-6A9B-4896-8DE9-9424D439FEE3}">
      <formula1>"Yes,No"</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2B8CA-E9E3-4EB0-B739-8BA89D949EE3}">
  <sheetPr codeName="Sheet2"/>
  <dimension ref="A1:S17"/>
  <sheetViews>
    <sheetView zoomScaleNormal="100" workbookViewId="0">
      <selection activeCell="C5" sqref="C5"/>
    </sheetView>
  </sheetViews>
  <sheetFormatPr defaultColWidth="8.7265625" defaultRowHeight="14.5" x14ac:dyDescent="0.35"/>
  <cols>
    <col min="1" max="1" width="27.7265625" style="8" customWidth="1"/>
    <col min="2" max="2" width="13" style="103" customWidth="1"/>
    <col min="3" max="3" width="11.90625" style="8" customWidth="1"/>
    <col min="4" max="4" width="13.6328125" style="8" customWidth="1"/>
    <col min="5" max="5" width="33.54296875" style="8" customWidth="1"/>
    <col min="6" max="6" width="17.08984375" style="8" bestFit="1" customWidth="1"/>
    <col min="7" max="7" width="15.1796875" style="8" customWidth="1"/>
    <col min="8" max="8" width="13" style="8" customWidth="1"/>
    <col min="9" max="9" width="9" style="8" customWidth="1"/>
    <col min="10" max="10" width="15.81640625" style="8" customWidth="1"/>
    <col min="11" max="11" width="20.453125" style="8" customWidth="1"/>
    <col min="12" max="12" width="24.26953125" style="8" customWidth="1"/>
    <col min="13" max="13" width="14" style="8" customWidth="1"/>
    <col min="14" max="14" width="31.1796875" style="8" customWidth="1"/>
    <col min="15" max="17" width="14" style="6" customWidth="1"/>
    <col min="18" max="18" width="31.1796875" style="6" customWidth="1"/>
    <col min="19" max="19" width="14" style="6" customWidth="1"/>
    <col min="20" max="16384" width="8.7265625" style="7"/>
  </cols>
  <sheetData>
    <row r="1" spans="1:19" s="3" customFormat="1" ht="95" customHeight="1" x14ac:dyDescent="0.6">
      <c r="A1" s="101"/>
      <c r="B1" s="152" t="s">
        <v>92</v>
      </c>
      <c r="C1" s="152"/>
      <c r="D1" s="152"/>
      <c r="E1" s="152"/>
      <c r="F1" s="152"/>
      <c r="G1" s="153"/>
      <c r="H1" s="153"/>
      <c r="I1" s="153"/>
      <c r="J1" s="153"/>
      <c r="K1" s="154"/>
      <c r="L1" s="154"/>
      <c r="M1" s="154"/>
      <c r="N1" s="154"/>
      <c r="O1" s="2"/>
      <c r="P1" s="2"/>
      <c r="Q1" s="2"/>
      <c r="R1" s="2"/>
      <c r="S1" s="2"/>
    </row>
    <row r="2" spans="1:19" customFormat="1" ht="109" customHeight="1" x14ac:dyDescent="0.35">
      <c r="A2" s="17" t="s">
        <v>4</v>
      </c>
      <c r="B2" s="17" t="s">
        <v>0</v>
      </c>
      <c r="C2" s="17" t="s">
        <v>79</v>
      </c>
      <c r="D2" s="17" t="s">
        <v>80</v>
      </c>
      <c r="E2" s="14" t="s">
        <v>94</v>
      </c>
      <c r="F2" s="18" t="s">
        <v>115</v>
      </c>
      <c r="G2" s="18" t="s">
        <v>58</v>
      </c>
      <c r="H2" s="18" t="s">
        <v>11</v>
      </c>
      <c r="I2" s="18" t="s">
        <v>5</v>
      </c>
      <c r="J2" s="18" t="s">
        <v>77</v>
      </c>
      <c r="K2" s="17" t="s">
        <v>98</v>
      </c>
      <c r="L2" s="17" t="s">
        <v>99</v>
      </c>
      <c r="M2" s="17" t="s">
        <v>44</v>
      </c>
      <c r="N2" s="17" t="s">
        <v>7</v>
      </c>
      <c r="O2" s="1"/>
      <c r="P2" s="1"/>
      <c r="Q2" s="1"/>
      <c r="R2" s="1"/>
      <c r="S2" s="1"/>
    </row>
    <row r="3" spans="1:19" ht="13.5" customHeight="1" x14ac:dyDescent="0.35">
      <c r="E3" s="5"/>
      <c r="K3" s="19"/>
      <c r="L3" s="19"/>
    </row>
    <row r="4" spans="1:19" ht="13.5" customHeight="1" x14ac:dyDescent="0.35">
      <c r="E4" s="5"/>
      <c r="K4" s="19"/>
      <c r="L4" s="19"/>
    </row>
    <row r="5" spans="1:19" ht="13.5" customHeight="1" x14ac:dyDescent="0.35">
      <c r="E5" s="5"/>
      <c r="K5" s="19"/>
    </row>
    <row r="6" spans="1:19" x14ac:dyDescent="0.35">
      <c r="E6" s="5"/>
      <c r="K6" s="19"/>
      <c r="L6" s="19"/>
    </row>
    <row r="7" spans="1:19" x14ac:dyDescent="0.35">
      <c r="E7" s="5"/>
      <c r="K7" s="19"/>
      <c r="L7" s="19"/>
    </row>
    <row r="8" spans="1:19" x14ac:dyDescent="0.35">
      <c r="E8" s="5"/>
      <c r="K8" s="19"/>
      <c r="L8" s="19"/>
    </row>
    <row r="9" spans="1:19" x14ac:dyDescent="0.35">
      <c r="E9" s="5"/>
      <c r="K9" s="19"/>
      <c r="L9" s="19"/>
    </row>
    <row r="10" spans="1:19" x14ac:dyDescent="0.35">
      <c r="E10" s="5"/>
      <c r="K10" s="19"/>
      <c r="L10" s="19"/>
    </row>
    <row r="11" spans="1:19" x14ac:dyDescent="0.35">
      <c r="E11" s="5"/>
      <c r="K11" s="19"/>
      <c r="L11" s="19"/>
    </row>
    <row r="12" spans="1:19" x14ac:dyDescent="0.35">
      <c r="E12" s="5"/>
      <c r="K12" s="19"/>
      <c r="L12" s="19"/>
    </row>
    <row r="13" spans="1:19" x14ac:dyDescent="0.35">
      <c r="E13" s="5"/>
      <c r="K13" s="19"/>
      <c r="L13" s="19"/>
    </row>
    <row r="14" spans="1:19" x14ac:dyDescent="0.35">
      <c r="E14" s="5"/>
      <c r="K14" s="19"/>
      <c r="L14" s="19"/>
    </row>
    <row r="15" spans="1:19" x14ac:dyDescent="0.35">
      <c r="E15" s="5"/>
      <c r="K15" s="19"/>
      <c r="L15" s="19"/>
    </row>
    <row r="16" spans="1:19" x14ac:dyDescent="0.35">
      <c r="E16" s="5"/>
      <c r="K16" s="19"/>
      <c r="L16" s="19"/>
    </row>
    <row r="17" spans="5:12" x14ac:dyDescent="0.35">
      <c r="E17" s="5"/>
      <c r="K17" s="19"/>
      <c r="L17" s="19"/>
    </row>
  </sheetData>
  <mergeCells count="1">
    <mergeCell ref="B1:N1"/>
  </mergeCells>
  <phoneticPr fontId="13" type="noConversion"/>
  <dataValidations count="4">
    <dataValidation type="list" allowBlank="1" showInputMessage="1" showErrorMessage="1" sqref="C3:C1048576" xr:uid="{CCAD0A11-2F5B-4B9D-8B56-0454FE567DDA}">
      <formula1>"Individual, Group, Workshop"</formula1>
    </dataValidation>
    <dataValidation type="list" allowBlank="1" showInputMessage="1" showErrorMessage="1" sqref="D3:D1048576" xr:uid="{2E0C335A-68C7-4F29-9259-E352DDE9A734}">
      <formula1>"Employee/Self-employed, Pro-bono"</formula1>
    </dataValidation>
    <dataValidation type="list" allowBlank="1" showInputMessage="1" showErrorMessage="1" sqref="E3:E1048576" xr:uid="{F8B082E2-FEA6-4BC6-8C2A-B4CAF9CEC91C}">
      <formula1>"Job search skills &amp; techniques (resume/interview/networking/branding etc), Career Clarity/ Profiling/ Assessment, Career Planning &amp; Development, Others"</formula1>
    </dataValidation>
    <dataValidation type="list" allowBlank="1" showInputMessage="1" showErrorMessage="1" sqref="F3:I1048576" xr:uid="{2A43B706-37BE-4357-B693-473ECD7AE617}">
      <formula1>"--,Yes"</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D913-1BA5-4ECB-8154-172720F6506B}">
  <sheetPr codeName="Sheet3"/>
  <dimension ref="A1:M19"/>
  <sheetViews>
    <sheetView zoomScaleNormal="100" workbookViewId="0">
      <pane ySplit="1" topLeftCell="A2" activePane="bottomLeft" state="frozen"/>
      <selection pane="bottomLeft" activeCell="D4" sqref="D4"/>
    </sheetView>
  </sheetViews>
  <sheetFormatPr defaultRowHeight="14.5" x14ac:dyDescent="0.35"/>
  <cols>
    <col min="1" max="1" width="35.1796875" style="13" customWidth="1"/>
    <col min="2" max="2" width="21.90625" style="13" customWidth="1"/>
    <col min="3" max="3" width="33.90625" style="21" customWidth="1"/>
    <col min="4" max="4" width="18.90625" style="105" customWidth="1"/>
    <col min="5" max="5" width="28.26953125" style="13" customWidth="1"/>
  </cols>
  <sheetData>
    <row r="1" spans="1:13" ht="95" customHeight="1" x14ac:dyDescent="0.6">
      <c r="A1" s="26"/>
      <c r="B1" s="155" t="s">
        <v>91</v>
      </c>
      <c r="C1" s="156"/>
      <c r="D1" s="157"/>
      <c r="E1" s="157"/>
    </row>
    <row r="2" spans="1:13" s="4" customFormat="1" ht="20.5" customHeight="1" x14ac:dyDescent="0.35">
      <c r="A2" s="102" t="s">
        <v>12</v>
      </c>
      <c r="B2" s="102" t="s">
        <v>10</v>
      </c>
      <c r="C2" s="102" t="s">
        <v>9</v>
      </c>
      <c r="D2" s="102" t="s">
        <v>8</v>
      </c>
      <c r="E2" s="102" t="s">
        <v>90</v>
      </c>
      <c r="G2" s="5"/>
      <c r="H2" s="5"/>
      <c r="I2" s="5"/>
      <c r="J2" s="5"/>
      <c r="K2" s="5"/>
      <c r="L2" s="5"/>
      <c r="M2" s="5"/>
    </row>
    <row r="3" spans="1:13" ht="46.5" customHeight="1" x14ac:dyDescent="0.35">
      <c r="A3" s="20"/>
      <c r="B3" s="20"/>
      <c r="C3" s="104"/>
      <c r="D3" s="25"/>
      <c r="E3" s="20"/>
    </row>
    <row r="4" spans="1:13" ht="46.5" customHeight="1" x14ac:dyDescent="0.35">
      <c r="C4" s="104"/>
      <c r="D4" s="25"/>
      <c r="E4" s="20"/>
    </row>
    <row r="5" spans="1:13" ht="46.5" customHeight="1" x14ac:dyDescent="0.35">
      <c r="C5" s="104"/>
      <c r="D5" s="25"/>
      <c r="E5" s="20"/>
    </row>
    <row r="6" spans="1:13" ht="46.5" customHeight="1" x14ac:dyDescent="0.35">
      <c r="C6" s="104"/>
      <c r="D6" s="25"/>
      <c r="E6" s="20"/>
    </row>
    <row r="7" spans="1:13" ht="46.5" customHeight="1" x14ac:dyDescent="0.35">
      <c r="C7" s="104"/>
      <c r="D7" s="25"/>
      <c r="E7" s="20"/>
    </row>
    <row r="8" spans="1:13" ht="46.5" customHeight="1" x14ac:dyDescent="0.35">
      <c r="C8" s="104"/>
      <c r="D8" s="25"/>
      <c r="E8" s="20"/>
    </row>
    <row r="9" spans="1:13" ht="46.5" customHeight="1" x14ac:dyDescent="0.35">
      <c r="C9" s="104"/>
      <c r="D9" s="25"/>
    </row>
    <row r="10" spans="1:13" ht="46.5" customHeight="1" x14ac:dyDescent="0.35">
      <c r="C10" s="104"/>
      <c r="D10" s="25"/>
    </row>
    <row r="11" spans="1:13" ht="46.5" customHeight="1" x14ac:dyDescent="0.35">
      <c r="D11" s="25"/>
    </row>
    <row r="12" spans="1:13" ht="46.5" customHeight="1" x14ac:dyDescent="0.35">
      <c r="D12" s="25"/>
    </row>
    <row r="13" spans="1:13" ht="46.5" customHeight="1" x14ac:dyDescent="0.35">
      <c r="D13" s="25"/>
    </row>
    <row r="14" spans="1:13" ht="46.5" customHeight="1" x14ac:dyDescent="0.35">
      <c r="D14" s="25"/>
    </row>
    <row r="15" spans="1:13" ht="46.5" customHeight="1" x14ac:dyDescent="0.35">
      <c r="D15" s="25"/>
    </row>
    <row r="16" spans="1:13" ht="46.5" customHeight="1" x14ac:dyDescent="0.35">
      <c r="D16" s="25"/>
    </row>
    <row r="17" spans="4:4" ht="46.5" customHeight="1" x14ac:dyDescent="0.35">
      <c r="D17" s="25"/>
    </row>
    <row r="18" spans="4:4" ht="46.5" customHeight="1" x14ac:dyDescent="0.35">
      <c r="D18" s="25"/>
    </row>
    <row r="19" spans="4:4" ht="46.5" customHeight="1" x14ac:dyDescent="0.35">
      <c r="D19" s="25"/>
    </row>
  </sheetData>
  <mergeCells count="1">
    <mergeCell ref="B1:E1"/>
  </mergeCells>
  <phoneticPr fontId="13" type="noConversion"/>
  <dataValidations count="1">
    <dataValidation type="list" allowBlank="1" showInputMessage="1" showErrorMessage="1" sqref="C3:C1048576" xr:uid="{3FF03EBF-4810-458F-B3A1-9C98E326ACDD}">
      <formula1>"Trainer or speaker at career-related conferences/seminars/courses/workshops/meetings, Participant of career-related conferences/seminars/courses/workshops/meetings, Writing case study articles, Others"</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 Applicant Profile</vt:lpstr>
      <vt:lpstr>B. Summary of experience</vt:lpstr>
      <vt:lpstr>C. Referee Details</vt:lpstr>
      <vt:lpstr>D. Declaration</vt:lpstr>
      <vt:lpstr>Tracking sheet (Clients)</vt:lpstr>
      <vt:lpstr>Tracking sheet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WSG</dc:creator>
  <cp:lastModifiedBy>Cathy TAN (WSG)</cp:lastModifiedBy>
  <dcterms:created xsi:type="dcterms:W3CDTF">2024-01-23T14:56:58Z</dcterms:created>
  <dcterms:modified xsi:type="dcterms:W3CDTF">2024-02-27T07:55:08Z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2024-01-25T02:33:28Z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9eda13f3-3f0b-49a3-ad40-d9757909d993</vt:lpwstr>
  </property>
  <property fmtid="{D5CDD505-2E9C-101B-9397-08002B2CF9AE}" pid="8" name="MSIP_Label_4aaa7e78-45b1-4890-b8a3-003d1d728a3e_ContentBits">
    <vt:lpwstr>0</vt:lpwstr>
  </property>
</Properties>
</file>